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abicto\Desktop\Sustainble supplier framework\"/>
    </mc:Choice>
  </mc:AlternateContent>
  <bookViews>
    <workbookView xWindow="0" yWindow="0" windowWidth="28800" windowHeight="11850"/>
  </bookViews>
  <sheets>
    <sheet name="Intro" sheetId="9" r:id="rId1"/>
    <sheet name="1. Corporate" sheetId="1" r:id="rId2"/>
    <sheet name="2. Operations" sheetId="3" r:id="rId3"/>
    <sheet name="3. Human Resources" sheetId="4" r:id="rId4"/>
    <sheet name="4. Supply Chain" sheetId="5" r:id="rId5"/>
    <sheet name="5. Product and Services" sheetId="6" r:id="rId6"/>
    <sheet name="Results" sheetId="7" r:id="rId7"/>
    <sheet name="Key" sheetId="2" state="hidden" r:id="rId8"/>
  </sheets>
  <definedNames>
    <definedName name="_xlnm.Print_Area" localSheetId="6">Results!$B$6:$L$71</definedName>
    <definedName name="_xlnm.Print_Titles" localSheetId="6">Results!$4:$4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3" i="7" l="1"/>
  <c r="E32" i="7"/>
  <c r="E30" i="7"/>
  <c r="E31" i="7"/>
  <c r="E29" i="7"/>
  <c r="E37" i="7" l="1"/>
  <c r="B4" i="7" l="1"/>
  <c r="E41" i="7"/>
  <c r="E39" i="7"/>
  <c r="E50" i="7"/>
  <c r="E45" i="7"/>
  <c r="C59" i="2"/>
  <c r="C62" i="2"/>
  <c r="C61" i="2"/>
  <c r="C60" i="2"/>
  <c r="D23" i="7" l="1"/>
  <c r="D24" i="7"/>
  <c r="D22" i="7"/>
  <c r="D21" i="7"/>
  <c r="D20" i="7"/>
  <c r="D16" i="7"/>
  <c r="D17" i="7"/>
  <c r="D18" i="7"/>
  <c r="D19" i="7"/>
  <c r="D15" i="7"/>
  <c r="D12" i="7"/>
  <c r="D13" i="7"/>
  <c r="D14" i="7"/>
  <c r="D11" i="7"/>
  <c r="D8" i="7"/>
  <c r="D9" i="7"/>
  <c r="D10" i="7"/>
  <c r="D7" i="7"/>
  <c r="H24" i="7"/>
  <c r="G24" i="7"/>
  <c r="F24" i="7"/>
  <c r="E24" i="7"/>
  <c r="H23" i="7"/>
  <c r="G23" i="7"/>
  <c r="F23" i="7"/>
  <c r="E23" i="7"/>
  <c r="H22" i="7"/>
  <c r="G22" i="7"/>
  <c r="F22" i="7"/>
  <c r="E22" i="7"/>
  <c r="H21" i="7"/>
  <c r="G21" i="7"/>
  <c r="F21" i="7"/>
  <c r="E21" i="7"/>
  <c r="H20" i="7"/>
  <c r="G20" i="7"/>
  <c r="F20" i="7"/>
  <c r="E20" i="7"/>
  <c r="H19" i="7"/>
  <c r="G19" i="7"/>
  <c r="F19" i="7"/>
  <c r="E19" i="7"/>
  <c r="H18" i="7"/>
  <c r="G18" i="7"/>
  <c r="F18" i="7"/>
  <c r="E18" i="7"/>
  <c r="H17" i="7"/>
  <c r="G17" i="7"/>
  <c r="F17" i="7"/>
  <c r="E17" i="7"/>
  <c r="H16" i="7"/>
  <c r="G16" i="7"/>
  <c r="F16" i="7"/>
  <c r="E16" i="7"/>
  <c r="H15" i="7"/>
  <c r="G15" i="7"/>
  <c r="F15" i="7"/>
  <c r="E15" i="7"/>
  <c r="F14" i="7"/>
  <c r="G14" i="7"/>
  <c r="H14" i="7"/>
  <c r="F13" i="7"/>
  <c r="G13" i="7"/>
  <c r="H13" i="7"/>
  <c r="H12" i="7"/>
  <c r="G12" i="7"/>
  <c r="F12" i="7"/>
  <c r="H10" i="7"/>
  <c r="H9" i="7"/>
  <c r="H8" i="7"/>
  <c r="G10" i="7"/>
  <c r="G9" i="7"/>
  <c r="G8" i="7"/>
  <c r="F10" i="7"/>
  <c r="F9" i="7"/>
  <c r="F8" i="7"/>
  <c r="F11" i="7"/>
  <c r="E14" i="7"/>
  <c r="E13" i="7"/>
  <c r="E12" i="7"/>
  <c r="H11" i="7"/>
  <c r="G11" i="7"/>
  <c r="E11" i="7"/>
  <c r="E7" i="7"/>
  <c r="H7" i="7"/>
  <c r="G7" i="7"/>
  <c r="F7" i="7"/>
  <c r="E10" i="7"/>
  <c r="E9" i="7"/>
  <c r="E8" i="7"/>
  <c r="I15" i="7" l="1"/>
  <c r="I16" i="7"/>
  <c r="I17" i="7"/>
  <c r="I19" i="7"/>
  <c r="I20" i="7"/>
  <c r="I21" i="7"/>
  <c r="I23" i="7"/>
  <c r="I24" i="7"/>
  <c r="I12" i="7"/>
  <c r="I11" i="7"/>
  <c r="I13" i="7"/>
  <c r="I14" i="7"/>
  <c r="I18" i="7"/>
  <c r="I22" i="7"/>
  <c r="K10" i="4"/>
  <c r="K8" i="6"/>
  <c r="K7" i="6"/>
  <c r="K6" i="6"/>
  <c r="K7" i="5"/>
  <c r="K6" i="5"/>
  <c r="K9" i="4"/>
  <c r="K8" i="4"/>
  <c r="K7" i="4"/>
  <c r="K6" i="4"/>
  <c r="K9" i="3"/>
  <c r="K8" i="3"/>
  <c r="K7" i="3"/>
  <c r="K6" i="3"/>
  <c r="K8" i="1"/>
  <c r="K9" i="1"/>
  <c r="J15" i="7" l="1"/>
  <c r="L15" i="7" s="1"/>
  <c r="C64" i="7" s="1"/>
  <c r="D64" i="7" s="1"/>
  <c r="J11" i="7"/>
  <c r="L11" i="7" s="1"/>
  <c r="C63" i="7" s="1"/>
  <c r="D63" i="7" s="1"/>
  <c r="J22" i="7"/>
  <c r="J20" i="7"/>
  <c r="L20" i="7" s="1"/>
  <c r="C65" i="7" s="1"/>
  <c r="D65" i="7" s="1"/>
  <c r="L22" i="7" l="1"/>
  <c r="C66" i="7" s="1"/>
  <c r="D66" i="7" s="1"/>
  <c r="D49" i="2"/>
  <c r="D51" i="2"/>
  <c r="D50" i="2"/>
  <c r="I9" i="7"/>
  <c r="I10" i="7"/>
  <c r="K7" i="7"/>
  <c r="K7" i="1"/>
  <c r="K6" i="1"/>
  <c r="D52" i="2" l="1"/>
  <c r="I8" i="7"/>
  <c r="I7" i="7"/>
  <c r="J7" i="7" l="1"/>
  <c r="L7" i="7" s="1"/>
  <c r="C62" i="7" s="1"/>
  <c r="D62" i="7" s="1"/>
  <c r="D48" i="2" l="1"/>
  <c r="D55" i="2" s="1"/>
  <c r="L26" i="7" s="1"/>
  <c r="C68" i="7" l="1"/>
  <c r="D68" i="7" s="1"/>
</calcChain>
</file>

<file path=xl/sharedStrings.xml><?xml version="1.0" encoding="utf-8"?>
<sst xmlns="http://schemas.openxmlformats.org/spreadsheetml/2006/main" count="224" uniqueCount="153">
  <si>
    <t>Corporate</t>
  </si>
  <si>
    <t>Leadership, strategy and stakeholder engagement</t>
  </si>
  <si>
    <t>Requirements:</t>
  </si>
  <si>
    <t>Aspirations:</t>
  </si>
  <si>
    <t>Aspirations</t>
  </si>
  <si>
    <t>We do not meet any of the aspirations</t>
  </si>
  <si>
    <t>We meet some, but not all, of the aspirations</t>
  </si>
  <si>
    <t>We meet all of the aspirations</t>
  </si>
  <si>
    <t>Supplier Response</t>
  </si>
  <si>
    <t>External Verification</t>
  </si>
  <si>
    <t>We have some, but not all, of the requirements in place</t>
  </si>
  <si>
    <t>Do you have an audited sustainability report or equivalent?</t>
  </si>
  <si>
    <t>Yes</t>
  </si>
  <si>
    <t>No</t>
  </si>
  <si>
    <t xml:space="preserve">Award </t>
  </si>
  <si>
    <t>Award</t>
  </si>
  <si>
    <t>Management systems</t>
  </si>
  <si>
    <t>Area</t>
  </si>
  <si>
    <t>Section</t>
  </si>
  <si>
    <t>Requirements</t>
  </si>
  <si>
    <t>Awards</t>
  </si>
  <si>
    <t>Operations</t>
  </si>
  <si>
    <t>Supply Chain</t>
  </si>
  <si>
    <t>Total Score</t>
  </si>
  <si>
    <t>Score for the Section</t>
  </si>
  <si>
    <t>Section Weighting</t>
  </si>
  <si>
    <t>Human Resouces</t>
  </si>
  <si>
    <t>Products and Services</t>
  </si>
  <si>
    <t>Human Resources</t>
  </si>
  <si>
    <t>We meet all of the requirements</t>
  </si>
  <si>
    <t>Do you have ISO 37001 (or equivalent)?</t>
  </si>
  <si>
    <t>1. Corporate</t>
  </si>
  <si>
    <t>Business integrity including anti-corruption and bribery (ACB)</t>
  </si>
  <si>
    <t>Data Privacy</t>
  </si>
  <si>
    <r>
      <t xml:space="preserve">Do you have any of the following standards (or equivalent) :
</t>
    </r>
    <r>
      <rPr>
        <sz val="9"/>
        <color theme="1"/>
        <rFont val="Calibri"/>
        <family val="2"/>
        <scheme val="minor"/>
      </rPr>
      <t xml:space="preserve">
• ISO 26000
• ISO 14001
• ISO 45001
• SA8000</t>
    </r>
  </si>
  <si>
    <r>
      <t xml:space="preserve">Do you have any of the following standards (or equivalent) :
</t>
    </r>
    <r>
      <rPr>
        <sz val="9"/>
        <color theme="1"/>
        <rFont val="Calibri"/>
        <family val="2"/>
        <scheme val="minor"/>
      </rPr>
      <t xml:space="preserve">
• ISO 27001
• GDPR compliance</t>
    </r>
  </si>
  <si>
    <t>2. Operations</t>
  </si>
  <si>
    <t>3. Human Resources</t>
  </si>
  <si>
    <t>4. Supply Chain</t>
  </si>
  <si>
    <t>5. Product and Services</t>
  </si>
  <si>
    <t>Resource efficiency and energy consumption</t>
  </si>
  <si>
    <t>Emissions and waste management</t>
  </si>
  <si>
    <r>
      <t xml:space="preserve">Do you have any of the following standards (or equivalent) :
</t>
    </r>
    <r>
      <rPr>
        <sz val="9"/>
        <color theme="1"/>
        <rFont val="Calibri"/>
        <family val="2"/>
        <scheme val="minor"/>
      </rPr>
      <t>• ISO 14001</t>
    </r>
    <r>
      <rPr>
        <sz val="11"/>
        <color theme="1"/>
        <rFont val="Calibri"/>
        <family val="2"/>
        <scheme val="minor"/>
      </rPr>
      <t xml:space="preserve">
</t>
    </r>
    <r>
      <rPr>
        <sz val="9"/>
        <color theme="1"/>
        <rFont val="Calibri"/>
        <family val="2"/>
        <scheme val="minor"/>
      </rPr>
      <t xml:space="preserve">
</t>
    </r>
  </si>
  <si>
    <t>Hazardous substances</t>
  </si>
  <si>
    <r>
      <t xml:space="preserve">Do you have any of the following standards (or equivalent) :
</t>
    </r>
    <r>
      <rPr>
        <sz val="9"/>
        <color theme="1"/>
        <rFont val="Calibri"/>
        <family val="2"/>
        <scheme val="minor"/>
      </rPr>
      <t>• ISO 14001</t>
    </r>
    <r>
      <rPr>
        <sz val="11"/>
        <color theme="1"/>
        <rFont val="Calibri"/>
        <family val="2"/>
        <scheme val="minor"/>
      </rPr>
      <t xml:space="preserve">
</t>
    </r>
  </si>
  <si>
    <t>Health and Safety</t>
  </si>
  <si>
    <t>Child labour</t>
  </si>
  <si>
    <t>Non-discrimination, diversity and fair treatment</t>
  </si>
  <si>
    <t>Human rights / Modern slavery</t>
  </si>
  <si>
    <t>Working conditions – wages, social security, working hours</t>
  </si>
  <si>
    <t>Union agreements/ workforce representation</t>
  </si>
  <si>
    <t>Supply chain engagement</t>
  </si>
  <si>
    <r>
      <t xml:space="preserve">Do you have the following standard or  equivalent?
</t>
    </r>
    <r>
      <rPr>
        <sz val="9"/>
        <color theme="1"/>
        <rFont val="Calibri"/>
        <family val="2"/>
        <scheme val="minor"/>
      </rPr>
      <t>• ISO 20400</t>
    </r>
  </si>
  <si>
    <t>Conflict Minerals</t>
  </si>
  <si>
    <r>
      <t xml:space="preserve">Do you have any of the following standards (or equivalent) :
</t>
    </r>
    <r>
      <rPr>
        <sz val="9"/>
        <color theme="1"/>
        <rFont val="Calibri"/>
        <family val="2"/>
        <scheme val="minor"/>
      </rPr>
      <t>• RMAP assessment</t>
    </r>
    <r>
      <rPr>
        <sz val="11"/>
        <color theme="1"/>
        <rFont val="Calibri"/>
        <family val="2"/>
        <scheme val="minor"/>
      </rPr>
      <t xml:space="preserve">
</t>
    </r>
    <r>
      <rPr>
        <sz val="9"/>
        <color theme="1"/>
        <rFont val="Calibri"/>
        <family val="2"/>
        <scheme val="minor"/>
      </rPr>
      <t xml:space="preserve">
</t>
    </r>
  </si>
  <si>
    <t>Management of regional and global requirements and regulations</t>
  </si>
  <si>
    <t>Do you have any relevant independent testing approval – i.e. CE mark ?</t>
  </si>
  <si>
    <t>Sustainability impact of products and services</t>
  </si>
  <si>
    <t>In use product and service health and safety promotion</t>
  </si>
  <si>
    <r>
      <t xml:space="preserve">Do you have any of the following standards (or equivalent) :
• </t>
    </r>
    <r>
      <rPr>
        <sz val="9"/>
        <color theme="1"/>
        <rFont val="Calibri"/>
        <family val="2"/>
        <scheme val="minor"/>
      </rPr>
      <t>ISO 45001</t>
    </r>
    <r>
      <rPr>
        <sz val="11"/>
        <color theme="1"/>
        <rFont val="Calibri"/>
        <family val="2"/>
        <scheme val="minor"/>
      </rPr>
      <t xml:space="preserve">
</t>
    </r>
    <r>
      <rPr>
        <sz val="9"/>
        <color theme="1"/>
        <rFont val="Calibri"/>
        <family val="2"/>
        <scheme val="minor"/>
      </rPr>
      <t xml:space="preserve">
</t>
    </r>
  </si>
  <si>
    <t>We do not have any of the requirements in place</t>
  </si>
  <si>
    <t>Potential Top Score for the Section</t>
  </si>
  <si>
    <t>Percentage Score for The Section</t>
  </si>
  <si>
    <t xml:space="preserve">        Overall Percentage Score:</t>
  </si>
  <si>
    <t>overall score</t>
  </si>
  <si>
    <t>Bronze</t>
  </si>
  <si>
    <t>Silver</t>
  </si>
  <si>
    <t>Gold</t>
  </si>
  <si>
    <t>Platinum</t>
  </si>
  <si>
    <t>Section Score</t>
  </si>
  <si>
    <t xml:space="preserve">Performance </t>
  </si>
  <si>
    <t>If any of the below cells are shaded RED then you have not yet provided an answer for that question - please complete all questions before reviewing your results</t>
  </si>
  <si>
    <t>THIS SHEET WILL BE HIDDEN BUT DO NOT DELETE OR MOVE DATA THIS SHEET  -  BEING USED IN THE SCORING SHEET TO WORK OUT THE SCORE</t>
  </si>
  <si>
    <t>Levels</t>
  </si>
  <si>
    <t>Bronze – entry level performance, some understanding, some demonstration of competence but not systematic or widespread across the organisation.</t>
  </si>
  <si>
    <t>Getting started – not reaching entry level performance.</t>
  </si>
  <si>
    <t>Score and Performance Summary</t>
  </si>
  <si>
    <t>Date Completed:</t>
  </si>
  <si>
    <t>ERA Supplier Code of Conduct Questionnaire</t>
  </si>
  <si>
    <t>Please complete this section before starting the Questionnaire</t>
  </si>
  <si>
    <r>
      <t>Do you have any of the following in place:
•</t>
    </r>
    <r>
      <rPr>
        <sz val="9"/>
        <color theme="1"/>
        <rFont val="Calibri"/>
        <family val="2"/>
        <scheme val="minor"/>
      </rPr>
      <t xml:space="preserve"> We have implemented a risk evaluation process in order to identify threats to privacy, and to act upon any threats or risks identified.</t>
    </r>
  </si>
  <si>
    <r>
      <t xml:space="preserve">Do you have any of the following in place:
• </t>
    </r>
    <r>
      <rPr>
        <sz val="9"/>
        <color theme="1"/>
        <rFont val="Calibri"/>
        <family val="2"/>
        <scheme val="minor"/>
      </rPr>
      <t xml:space="preserve">We have implemented an information management strategy, including a policy which ensures proper levels and thresholds as well as records for proper business integrity. Moreover,we have implemented a whistle-blower process where our Employees can anonymously raise any concerns of misconduct. 
• We have implemented an effective anti-corruption compliance program, covering a process for conducting due diligence prior to entering relationships with business partners in order to investigate and evaluate the integrity, quality, suitability and credibility of all potential business partners.
• We have implemented the ISO 37001 anti-bribery management system.
</t>
    </r>
  </si>
  <si>
    <r>
      <t xml:space="preserve">Do you have any of the following in place:
• </t>
    </r>
    <r>
      <rPr>
        <sz val="9"/>
        <color theme="1"/>
        <rFont val="Calibri"/>
        <family val="2"/>
        <scheme val="minor"/>
      </rPr>
      <t xml:space="preserve">We identify potentially hazardous substances in chemical products and articles used in our production and ensure that they are handled, transported, stored, recycled and disposed of safely. 
• Safety information is available to educate, train, and protect Employees from hazardous materials and Employees have access to adequate personal protective equipment. 
</t>
    </r>
  </si>
  <si>
    <r>
      <t>Do you have any of the following in place:
•</t>
    </r>
    <r>
      <rPr>
        <sz val="9"/>
        <color theme="1"/>
        <rFont val="Calibri"/>
        <family val="2"/>
        <scheme val="minor"/>
      </rPr>
      <t xml:space="preserve"> We work pro-actively with a long-term health and safety strategy, which includes aspects on age, disability, gender and religion
• We undertake hazard identification, risk assessment, control and elimination
• We  carry out incident reporting, investigation and management
• We record work accident rates
• Health and Safety training and testing has taken place over last 6 months
The above points can be covered if you maintain an established management system or programme that encourages continual improvement in health and safety and integrates the following principles of occupational safety and health into the management system. The management system should be continuously reviewed, monitored and improved, preferably under 3rd party certification.
• We have achieved ISO 45001 (replacing ISO 18001) accreditation or equivalent.</t>
    </r>
    <r>
      <rPr>
        <sz val="11"/>
        <color theme="1"/>
        <rFont val="Calibri"/>
        <family val="2"/>
        <scheme val="minor"/>
      </rPr>
      <t xml:space="preserve">
</t>
    </r>
  </si>
  <si>
    <r>
      <rPr>
        <sz val="11"/>
        <color theme="1"/>
        <rFont val="Calibri"/>
        <family val="2"/>
        <scheme val="minor"/>
      </rPr>
      <t xml:space="preserve">Do you have any of the following in place:
</t>
    </r>
    <r>
      <rPr>
        <sz val="9"/>
        <color theme="1"/>
        <rFont val="Calibri"/>
        <family val="2"/>
        <scheme val="minor"/>
      </rPr>
      <t xml:space="preserve">
• We actively promote diversity and inclusion and provide equitable benefits and working conditions accommodating all categories of human diversity. 
• We engage constructively with relevant stakeholders such as non-governmental organisations and industry associations in order to build awareness and proactively work towards identifying root causes of discrimination if it is a widespread societal issue.
</t>
    </r>
  </si>
  <si>
    <r>
      <t xml:space="preserve">Do you have any of the following in place:
• </t>
    </r>
    <r>
      <rPr>
        <sz val="9"/>
        <color theme="1"/>
        <rFont val="Calibri"/>
        <family val="2"/>
        <scheme val="minor"/>
      </rPr>
      <t>We maintain reasonable working hour schedules for our Employees in order to prevent quality and safety incidents and to minimize strains on Employees’ physical and mental health. 
• We comply with ILO standards on working hours and leave.</t>
    </r>
    <r>
      <rPr>
        <sz val="11"/>
        <color theme="1"/>
        <rFont val="Calibri"/>
        <family val="2"/>
        <scheme val="minor"/>
      </rPr>
      <t xml:space="preserve">
</t>
    </r>
  </si>
  <si>
    <r>
      <t>Do you have any of the following in place:
•</t>
    </r>
    <r>
      <rPr>
        <sz val="9"/>
        <color theme="1"/>
        <rFont val="Calibri"/>
        <family val="2"/>
        <scheme val="minor"/>
      </rPr>
      <t xml:space="preserve"> We engage in active social dialogue with our Employees on the basis of motivation, recognition and reward in order to stimulate workplace engagement. 
• We engage constructively with relevant stakeholders such as non-governmental organisations, industry associations and worker representatives for sustained relations between employers and workers within the industry sectors or areas of operation.
• We have implemented management-worker communication channels – Channels which are independent, anonymous and acted upon.
• We have implemented and made available appropriate grievance channels and remediation mechanisms to all Employees and third parties in order for them to raise concerns or complaints, but also recommendations and improvement ideas concerning our operations, without fear of retaliation.</t>
    </r>
    <r>
      <rPr>
        <sz val="11"/>
        <color theme="1"/>
        <rFont val="Calibri"/>
        <family val="2"/>
        <scheme val="minor"/>
      </rPr>
      <t xml:space="preserve">
</t>
    </r>
  </si>
  <si>
    <r>
      <t>Do you have any of the following in place:
•</t>
    </r>
    <r>
      <rPr>
        <sz val="9"/>
        <color theme="1"/>
        <rFont val="Calibri"/>
        <family val="2"/>
        <scheme val="minor"/>
      </rPr>
      <t xml:space="preserve"> All Employees have the right to lawfully form, join or not join labour unions, bargain collectively, seek representation and join worker’s councils in accordance with local law and international conventions. Employees are able to openly communicate and share ideas and concerns with management regarding working conditions and management practices without fear of discrimination, intimidation or retaliation. 
• Where local law sets restrictions on the right to freedom of association and collective bargaining, we allow alternative forms of worker representation, association and bargaining.
</t>
    </r>
  </si>
  <si>
    <r>
      <t xml:space="preserve">Do you have any of the following in place:
</t>
    </r>
    <r>
      <rPr>
        <sz val="9"/>
        <color theme="1"/>
        <rFont val="Calibri"/>
        <family val="2"/>
        <scheme val="minor"/>
      </rPr>
      <t>• We provide data, training and user engagement which promotes the safe use of products and services by operators.</t>
    </r>
    <r>
      <rPr>
        <sz val="11"/>
        <color theme="1"/>
        <rFont val="Calibri"/>
        <family val="2"/>
        <scheme val="minor"/>
      </rPr>
      <t xml:space="preserve">
</t>
    </r>
  </si>
  <si>
    <r>
      <t xml:space="preserve">Do you have any of the following in place:
• </t>
    </r>
    <r>
      <rPr>
        <sz val="9"/>
        <color theme="1"/>
        <rFont val="Calibri"/>
        <family val="2"/>
        <scheme val="minor"/>
      </rPr>
      <t xml:space="preserve">We provide tools such as online calculators which enable the end user to calculate the in-use impact of product and services 
• We build in use measurement and reporting of sustainability impact into products such that users can measure and report the sustainability impact of their use of products and services
• We provide a product / service Life Cycle Analysis (LCA)
• We have a process to use LCA to drive product development and reduce the environmental impact of products and services
• We provide data on the % of recycled material in the item
• We provide data on the % of material in item that can be recycled at end of life / % of product that is recyclable
</t>
    </r>
  </si>
  <si>
    <r>
      <t xml:space="preserve">Do you have any of the following in place:
• </t>
    </r>
    <r>
      <rPr>
        <sz val="9"/>
        <color theme="1"/>
        <rFont val="Calibri"/>
        <family val="2"/>
        <scheme val="minor"/>
      </rPr>
      <t xml:space="preserve">We provide tools and solutions that engage operators at point and time of use to promote the safe use of products and services
• We provide tools and solutions which facilitate risk assessment and eliminate or reduce in use health and safety risks
• We provide analysis of impact of improved health and safety performance on user productivity
</t>
    </r>
  </si>
  <si>
    <t>Do you have any Awards or Recognition for your leadership, strategy and stakeholder engagement?</t>
  </si>
  <si>
    <r>
      <t xml:space="preserve">Do you have any of the following standards (or equivalent) :
</t>
    </r>
    <r>
      <rPr>
        <sz val="9"/>
        <color theme="1"/>
        <rFont val="Calibri"/>
        <family val="2"/>
        <scheme val="minor"/>
      </rPr>
      <t xml:space="preserve">
• CDP submission
• ISO 14046
• ISO 24526
• ISO 50001
• ISO 14064
• ISO 14001 </t>
    </r>
  </si>
  <si>
    <t>Do you have any Awards or Recognition for your resource efficiency and energy consumption?</t>
  </si>
  <si>
    <t>Do you have any Awards or Recognition for the way you manage and /or reduce the use of hazardous substances?</t>
  </si>
  <si>
    <t>Do you have any Awards or Recognition for  emissions and waste management?</t>
  </si>
  <si>
    <t>Do you have any Awards or Recognition for health and safety?</t>
  </si>
  <si>
    <t>Do you have any Awards or Recognition within non-discrimination, diversity and fair treatment?</t>
  </si>
  <si>
    <t>Do you have any Awards or Recognition within human rights or modern slavery?</t>
  </si>
  <si>
    <t>Do you have any Awards or Recognition within working conditions (wages, social security, working hours)?</t>
  </si>
  <si>
    <r>
      <t xml:space="preserve">Do you have any of the following standards (or equivalent) :
</t>
    </r>
    <r>
      <rPr>
        <sz val="9"/>
        <color theme="1"/>
        <rFont val="Calibri"/>
        <family val="2"/>
        <scheme val="minor"/>
      </rPr>
      <t>• ISO 45001</t>
    </r>
    <r>
      <rPr>
        <sz val="11"/>
        <color theme="1"/>
        <rFont val="Calibri"/>
        <family val="2"/>
        <scheme val="minor"/>
      </rPr>
      <t xml:space="preserve">
</t>
    </r>
  </si>
  <si>
    <t>Do you have any Awards or Recognition for your management of regional and global requirements and regulations?</t>
  </si>
  <si>
    <t>Do you have any Awards or Recognition for the sustainability impact of your products and services?</t>
  </si>
  <si>
    <t xml:space="preserve">Do you have any Awards or Recognition within in use product and service health and safety promotion? </t>
  </si>
  <si>
    <t>Background colour of the cell will turn green when all areas of the question have been answered</t>
  </si>
  <si>
    <t>Complete</t>
  </si>
  <si>
    <t>Not Complete</t>
  </si>
  <si>
    <t>Overall Score:</t>
  </si>
  <si>
    <t>Do you have any Awards or Recognition for your management systems?</t>
  </si>
  <si>
    <t>Do you have any Awards or Recognition in business integrity (including anti-corruption and bribery (ACB))?</t>
  </si>
  <si>
    <t>Do you have any Awards or Recognition in data privacy?</t>
  </si>
  <si>
    <t>Product(s)/ Service(s) Supplied:</t>
  </si>
  <si>
    <t>Name of Person Completing this Questionaire:</t>
  </si>
  <si>
    <t>Position of Person Completing this Questionaire:</t>
  </si>
  <si>
    <t>Supplier Company Name that Completed this Questionaire:</t>
  </si>
  <si>
    <t>Supplier Company Name that is Completing this Questionaire:</t>
  </si>
  <si>
    <t>Name of Person that Completed this Questionaire:</t>
  </si>
  <si>
    <t>Position of Person that Completed this Questionaire:</t>
  </si>
  <si>
    <t xml:space="preserve">Do you have any Awards or Recognition within child labour? </t>
  </si>
  <si>
    <t>Do you have any Awards or Recognition for union agreements or workforce representation?</t>
  </si>
  <si>
    <t>Do you have any Awards or Recognition for your supply chain engagement?</t>
  </si>
  <si>
    <t>Do you have any Awards or Recognition within conflict minerals?</t>
  </si>
  <si>
    <r>
      <t xml:space="preserve">Do you have any of the following standards (or equivalent) :
</t>
    </r>
    <r>
      <rPr>
        <sz val="9"/>
        <color theme="1"/>
        <rFont val="Calibri"/>
        <family val="2"/>
        <scheme val="minor"/>
      </rPr>
      <t>• ISO 26000
• SA 8000</t>
    </r>
  </si>
  <si>
    <r>
      <rPr>
        <sz val="11"/>
        <color theme="1"/>
        <rFont val="Calibri"/>
        <family val="2"/>
        <scheme val="minor"/>
      </rPr>
      <t xml:space="preserve">Do  you have any of the following in place:
</t>
    </r>
    <r>
      <rPr>
        <sz val="9"/>
        <color theme="1"/>
        <rFont val="Calibri"/>
        <family val="2"/>
        <scheme val="minor"/>
      </rPr>
      <t xml:space="preserve">
We  have a senior executive in place who is responsible for compliance with the areas covered by this Supplier Code of Conduct.
Responsibility for health and safety is assigned to a senior management representative. 
We  have a publicly stated sustainability policy which covers, as a minimum,  the company's strategy and goals as regards:
• Workers’ rights
• Health and Safety
• How we are working to address the topic of climate change
• The impact that the company's operations and products and services have on the environment.
</t>
    </r>
  </si>
  <si>
    <r>
      <rPr>
        <sz val="10"/>
        <color theme="1"/>
        <rFont val="Calibri"/>
        <family val="2"/>
        <scheme val="minor"/>
      </rPr>
      <t>Do  you have any of the following in place:</t>
    </r>
    <r>
      <rPr>
        <sz val="9"/>
        <color theme="1"/>
        <rFont val="Calibri"/>
        <family val="2"/>
        <scheme val="minor"/>
      </rPr>
      <t xml:space="preserve">
• We have an established and maintain adequate management systems to oversee all elements of this Supplier Code of Conduct, in proportion to the size, complexity and risk environment to our business. It contains a policy commitment from our management as well as provide for effective due-diligence and risk assessment, we assign responsibility to relevant personnel, and includes monitoring and reporting mechanisms related to all areas of this Supplier Code of Conduct.  Such management systems are continuously reviewed, monitored and improved, preferably under 3rd party certification.</t>
    </r>
  </si>
  <si>
    <r>
      <t xml:space="preserve">Do you have any of the following in place:
</t>
    </r>
    <r>
      <rPr>
        <sz val="9"/>
        <color theme="1"/>
        <rFont val="Calibri"/>
        <family val="2"/>
        <scheme val="minor"/>
      </rPr>
      <t>• We substitute hazardous substances with those less hazardous
• We have achieved ISO 14001 accreditation</t>
    </r>
    <r>
      <rPr>
        <sz val="11"/>
        <color theme="1"/>
        <rFont val="Calibri"/>
        <family val="2"/>
        <scheme val="minor"/>
      </rPr>
      <t xml:space="preserve">
</t>
    </r>
  </si>
  <si>
    <r>
      <rPr>
        <sz val="11"/>
        <color theme="1"/>
        <rFont val="Calibri"/>
        <family val="2"/>
        <scheme val="minor"/>
      </rPr>
      <t>Do you have any of the following in place:</t>
    </r>
    <r>
      <rPr>
        <sz val="9"/>
        <color theme="1"/>
        <rFont val="Calibri"/>
        <family val="2"/>
        <scheme val="minor"/>
      </rPr>
      <t xml:space="preserve">
• We can demonstrate that our product development process anticipates forthcoming legislation and that the performance of our product is in advance of anticipated requirements.
</t>
    </r>
  </si>
  <si>
    <t>Silver - solid performance level, good breadth of performance, good understanding and capable of delivering leadership in sustainability and competitive advantage.</t>
  </si>
  <si>
    <r>
      <t xml:space="preserve">Members of the European Rental Association (ERA) are committed to running their businesses responsibly. Members strive to maintain high ethical principles, respect human rights, prevent pollution, protect the environment and minimise the impact on the environment of our operations globally. ERA expect the same from our suppliers.
</t>
    </r>
    <r>
      <rPr>
        <sz val="11"/>
        <rFont val="Calibri"/>
        <family val="2"/>
        <scheme val="minor"/>
      </rPr>
      <t xml:space="preserve">All questions within this questionnaire are answered by selecting the most relevant answer from the dropdown options. The questionnaire been organised into five areas:
      1. Corporate – companywide aspects of sustainability 
      2. Operations – aspects that are impacted by your operations
      3. Human Resources and social aspects – aspects of sustainability that apply to your workers
      4. Supply chain – how you, in turn, address sustainability within your supply chain
      5. Products and services – the sustainability of the products and services you supply to our customer and the sustainability impact on   
          our customers operations.
</t>
    </r>
  </si>
  <si>
    <r>
      <t>Do you have any of the following in place:
•</t>
    </r>
    <r>
      <rPr>
        <sz val="9"/>
        <color theme="1"/>
        <rFont val="Calibri"/>
        <family val="2"/>
        <scheme val="minor"/>
      </rPr>
      <t xml:space="preserve"> Whenever we are entrusted with personal information about individuals, we safeguard it and take appropriate steps to protect it from misuse. All applicable data privacy laws as well as the contractual terms with our customers are observed when collecting, storing, using, processing or sharing personal information about individuals.
</t>
    </r>
  </si>
  <si>
    <r>
      <rPr>
        <sz val="11"/>
        <color theme="1"/>
        <rFont val="Calibri"/>
        <family val="2"/>
        <scheme val="minor"/>
      </rPr>
      <t xml:space="preserve">Do you have any of the following in place:
</t>
    </r>
    <r>
      <rPr>
        <sz val="9"/>
        <color theme="1"/>
        <rFont val="Calibri"/>
        <family val="2"/>
        <scheme val="minor"/>
      </rPr>
      <t xml:space="preserve">
• We  treat all workers with dignity and respect. Physical abuse or discipline, the threat of physical abuse, sexual or other harassment, mental or physical coercion and verbal abuse or other forms of intimidation is prohibited. 
• All disciplinary measures are recorded in writing and are available for inspection by our customer on request. 
• We treat everyone with dignity and respect and provide equal employment opportunities and conditions based on the individual’s ability to do the job, regardless of Employee or job applicant characteristics including, but not limited to: 
  o gender, gender identity or expression
  o age
  o nationality, race, ethnicity, skin colour or cultural background
  o religion or belief
  o disability, genetics, or health information including mental health issues, pregnancy or long-term conditions
  o sexual orientation
  o union affiliation
• We do not require workers or potential workers to undergo medical tests which could be used in a discriminatory way
• We do not tolerate humiliating or physical punishment or allow any employee to be subject to verbal, psychological, physical or sexual harassment or abuse.
</t>
    </r>
  </si>
  <si>
    <t>Platinum - congratulations!  You are at best practice in all areas.</t>
  </si>
  <si>
    <r>
      <t xml:space="preserve">Do you have any of the following in place:
• </t>
    </r>
    <r>
      <rPr>
        <sz val="9"/>
        <color theme="1"/>
        <rFont val="Calibri"/>
        <family val="2"/>
        <scheme val="minor"/>
      </rPr>
      <t xml:space="preserve">We provide data on the in-use sustainability impact of the products and services that we supply to customers.
• Data is supplied in sustainability impact areas such as:
  o Carbon emissions
  o Dust
  o Noise
  o NOx
  o Particulates
</t>
    </r>
  </si>
  <si>
    <t>Gold –excellent performance level, congratulations you are demonstrating leadership in sustainability and delivering competitive advantage to your organisation and your customers by your sustainability credentials.</t>
  </si>
  <si>
    <r>
      <rPr>
        <sz val="11"/>
        <color theme="1"/>
        <rFont val="Calibri"/>
        <family val="2"/>
        <scheme val="minor"/>
      </rPr>
      <t>Do  you have any of the following in place:</t>
    </r>
    <r>
      <rPr>
        <sz val="9"/>
        <color theme="1"/>
        <rFont val="Calibri"/>
        <family val="2"/>
        <scheme val="minor"/>
      </rPr>
      <t xml:space="preserve">
• We have in formal accreditation which has been third party certified in the following areas:
  o Environmental management (ISO 14001 or equivalent)
  o Occupational health and safety (ISO 45001 or equivalent)
• We have nominated staff responsible for sustainability activities
• We have formal education, awareness, guidance and processes for ensuring compliance with sustainability policies
 • Records are kept of staff training, education and awareness activities.
</t>
    </r>
  </si>
  <si>
    <r>
      <rPr>
        <sz val="11"/>
        <color theme="1"/>
        <rFont val="Calibri"/>
        <family val="2"/>
        <scheme val="minor"/>
      </rPr>
      <t xml:space="preserve">Do you have any of the following in place:
</t>
    </r>
    <r>
      <rPr>
        <sz val="9"/>
        <color theme="1"/>
        <rFont val="Calibri"/>
        <family val="2"/>
        <scheme val="minor"/>
      </rPr>
      <t xml:space="preserve">
• We seek where we can to use and consume natural resources and sources of energy in an optimised and efficient way, with particular focus on implementing conservation and recycling practices in our production and maintenance processes. 
Where we are affected by water scarcity and/or water stress we seek to economize and to secure existing and future access to water sources, and to seek opportunities for responsible treatment of water and wastewater discharges. 
We strive to implement a comprehensive energy and water measurement and reduction strategy and management program while increasing the use of renewable energy and recycled water.
</t>
    </r>
  </si>
  <si>
    <r>
      <rPr>
        <sz val="11"/>
        <color theme="1"/>
        <rFont val="Calibri"/>
        <family val="2"/>
        <scheme val="minor"/>
      </rPr>
      <t xml:space="preserve">Do you have any of the following in place:
</t>
    </r>
    <r>
      <rPr>
        <sz val="9"/>
        <color theme="1"/>
        <rFont val="Calibri"/>
        <family val="2"/>
        <scheme val="minor"/>
      </rPr>
      <t xml:space="preserve">
• We monitor, track and document our emissions to air, water and soil from our facilities and transports (which we are directly responsible for) as well as the wastewater and solid waste generated by our operations in order to be able to identify aspects that we can control and influence, fostering opportunities for improvement and minimized emission. All output is monitored, tracked and documented on both the site and corporate level and be provided to our customers upon request. </t>
    </r>
    <r>
      <rPr>
        <sz val="9"/>
        <color theme="1"/>
        <rFont val="Calibri"/>
        <family val="2"/>
        <scheme val="minor"/>
      </rPr>
      <t xml:space="preserve">
</t>
    </r>
  </si>
  <si>
    <r>
      <rPr>
        <sz val="11"/>
        <color theme="1"/>
        <rFont val="Calibri"/>
        <family val="2"/>
        <scheme val="minor"/>
      </rPr>
      <t xml:space="preserve">Do you have any of the following in place:
</t>
    </r>
    <r>
      <rPr>
        <sz val="9"/>
        <color theme="1"/>
        <rFont val="Calibri"/>
        <family val="2"/>
        <scheme val="minor"/>
      </rPr>
      <t xml:space="preserve">
• We routinely control, minimize and, to the extent possible, eliminate greenhouse gas emissions and discharges or pollutants at the source or by other adequate measures. We also control and treat wastewater and solid waste generated from our operations, industrial process and sanitation facilities prior to discharge or disposal. Moreover, we have implemented a waste management strategy that targets, in order of priority: (1) prevention, (2) reduction, (3) reuse, (4) recycling, (5) energy recovery, (6) incineration without energy recovery, and (7) landfill/disposal of waste in a safe and environmentally responsible manner. 
We monitor, track and document the composition of our packaging material which becomes waste at the customer site in order to facilitate steps towards circular economy, e.g. utilizing non-complex materials and/or materials for which there are locally established recycling markets available.
• We design all packaging material in a way that facilitates a circular economy approach.
• We deliver against the following aspirations goals: 
  -  ISO14001 accreditation 
  -  Scope 1,2 and 3 greenhouse gas emission reporting
  -  Setting formal KPI’s relating to environment and waste reduction – targets relating to:
       o Emissions to air
       o Releases to water
       o Waste volume reduction, particularly hazardous waste
       o  % reduction of manufacturing waste, emissions during manufacture (Zero waste target)
       o % reduction in transit packaging / reuse of transit containers
</t>
    </r>
  </si>
  <si>
    <r>
      <t xml:space="preserve">Do you have any of the following in place:
• </t>
    </r>
    <r>
      <rPr>
        <sz val="9"/>
        <color theme="1"/>
        <rFont val="Calibri"/>
        <family val="2"/>
        <scheme val="minor"/>
      </rPr>
      <t xml:space="preserve">We ensure that our employees’ potential exposure to safety hazards, including both physical hazards or other risks and hazards which may pose a psychological risk or affect mental health, are identified, assessed and controlled through proper design and/or preventative maintenance and safe work procedures. Where hazards cannot be adequately controlled by these means, employees are provided with appropriate personal protective equipment including access to first-aid supplies or relevant services to mitigate risk in areas such as mental health or workplace ergonomics. Safety information shall be made available to everyone in order to educate, train, and protect employees from safety hazards and health risks. 
• We have adequate emergency preparedness procedures in place in order to identify and assess potential emergency situations. Emergency plans, fire safety and response procedures are implemented, including Employee notification and evacuation procedures, Employee training and evacuation drills. Fire safety procedures are, where available, be periodically reviewed and approved by local authorities. 
• Employees have ready access to clean drinking water, hygienic toilet facilities, hygienic food preparation, storage and eating facilities, adequate ventilation, light and temperature levels, and acceptable (as defined by local regulations / legislation) levels of noise and dust pollution (as applicable).
• Responsibility for health and safety is assigned to a senior management representative. 
• Workers receive appropriate, regular and recorded health and safety training. 
• If providing accommodation, it is clean and safe and provide reasonable living space. 
</t>
    </r>
  </si>
  <si>
    <r>
      <rPr>
        <sz val="11"/>
        <color theme="1"/>
        <rFont val="Calibri"/>
        <family val="2"/>
        <scheme val="minor"/>
      </rPr>
      <t xml:space="preserve">Do you have any of the following in place:
</t>
    </r>
    <r>
      <rPr>
        <sz val="9"/>
        <color theme="1"/>
        <rFont val="Calibri"/>
        <family val="2"/>
        <scheme val="minor"/>
      </rPr>
      <t xml:space="preserve">
• We engage constructively with relevant stakeholders such as children’s rights experts, non-governmental organisations and industry associations in order to build awareness and proactively work towards preventing child labour and respect children’s rights.
</t>
    </r>
  </si>
  <si>
    <r>
      <t xml:space="preserve">Do you have any of the following in place:
</t>
    </r>
    <r>
      <rPr>
        <sz val="9"/>
        <color theme="1"/>
        <rFont val="Calibri"/>
        <family val="2"/>
        <scheme val="minor"/>
      </rPr>
      <t xml:space="preserve">
• We ensure that all work is voluntary. We do not traffick any people, nor use any form of slave, forced, trafficked, bonded (including debt bondage) or indentured labour or involuntary prison labour. Trafficking includes transporting, harbouring, recruiting, transferring or receiving people by means of threat, force, coercion, abduction or fraud for labour or services. 
• We do not require workers to lodge "deposits" or their identity papers. Workers must be free to leave their employment after reasonable notice. 
• Our workers are not charged any fee or cost to obtain their employment, whether by us or our recruitment agent. If any such fees are found to have been paid by workers, those fees must be repaid to the worker. 
• We provide all workers a written employment agreement in their native language that contains clear terms and conditions of employment. This is provided before the worker leaves his or her country of origin and starts employment. 
• There are no unreasonable restrictions on workers’ freedom of movement in any company-provided facilities or upon entering or exiting company-provided facilities. 
• We have adequate policies, risk awareness, risk assessment and due-diligence processes in place to prevent modern slavery and forced labour throughout our supply chain. 
</t>
    </r>
  </si>
  <si>
    <r>
      <rPr>
        <sz val="11"/>
        <color theme="1"/>
        <rFont val="Calibri"/>
        <family val="2"/>
        <scheme val="minor"/>
      </rPr>
      <t xml:space="preserve">Do you have any of the following in place:
</t>
    </r>
    <r>
      <rPr>
        <sz val="9"/>
        <color theme="1"/>
        <rFont val="Calibri"/>
        <family val="2"/>
        <scheme val="minor"/>
      </rPr>
      <t xml:space="preserve">
• We prevent all forms of child labour. The minimum working age is the age of completion of compulsory school, but never less than 15 years. 
• Young Employees within the age of 15 – 18 years are not be exposed to work that is likely to harm their physical or mental health, safety or morals.
• We have robust age verification checks in place to ensure this policy is upheld. 
• We have adequate policies, risk awareness, risk assessment and due-diligence processes in place to prevent child labour throughout our supply chain
• If any children work directly or indirectly for us, we make sure there is a remediation plan in place that puts the best interests of the child first, and that allows the child to access appropriate education until no longer a child. 
</t>
    </r>
  </si>
  <si>
    <r>
      <t>Do you have any of the following in place:</t>
    </r>
    <r>
      <rPr>
        <sz val="9"/>
        <color theme="1"/>
        <rFont val="Calibri"/>
        <family val="2"/>
        <scheme val="minor"/>
      </rPr>
      <t xml:space="preserve">
• We engage constructively with relevant stakeholders such as recruitment agencies, non-governmental organisations and industry associations in order to build awareness and proactively work towards preventing modern slavery and forced labour.
</t>
    </r>
  </si>
  <si>
    <r>
      <t xml:space="preserve">Do you have any of the following in place:
• </t>
    </r>
    <r>
      <rPr>
        <sz val="9"/>
        <color theme="1"/>
        <rFont val="Calibri"/>
        <family val="2"/>
        <scheme val="minor"/>
      </rPr>
      <t xml:space="preserve">We always respect and comply with applicable laws and collective bargaining agreements, if applicable, on working and resting hours, including overtime working hours, as well as annual, sick and parental leave and any other applicable leave regulations.
• Working hours do not exceed the maximum set by local law. Each employee’s working week should, in any case, not exceed the ILO convention on hours of work and not exceed 48 hours (excluding overtime) or 60 hours (including overtime), except in an emergency or unusual situation. Workers must be allowed at least one day off every seven days. 
• Overtime is voluntary and is always compensated at a premium to the employee’s standard hourly rate. 
• We pay workers a fair and reasonable wage and benefits and as a minimum these must comply with local laws. Workers must be paid in a timely manner. We are transparent about the basis on which wages and benefits are paid. 
• We provide our Employees with information about their employment terms and conditions, including benefits, in a format and language they can easily understand, such as a written employment contract and a timely wage statement. 
• Deduction from wages is permitted only if and to the extent prescribed by applicable law, regulations or collective bargaining agreements.
• We do not deduct from wages as a disciplinary measure. 
</t>
    </r>
  </si>
  <si>
    <r>
      <rPr>
        <sz val="11"/>
        <color theme="1"/>
        <rFont val="Calibri"/>
        <family val="2"/>
        <scheme val="minor"/>
      </rPr>
      <t xml:space="preserve">Do you have any of the following in place:
</t>
    </r>
    <r>
      <rPr>
        <sz val="9"/>
        <color theme="1"/>
        <rFont val="Calibri"/>
        <family val="2"/>
        <scheme val="minor"/>
      </rPr>
      <t xml:space="preserve">
As a minimum, we follow a similar approach to this questionairre and require suppliers to rate themselves against a code of conduct and commit to following minimum standards of operation and performance. The requirement is that we obtain a commitment from our highest risk, highest spend suppliers against a self-assessment questionnaire / code of conduct which addresses the following areas:
• Business integrity, including Anti-Corruption and Bribery
• Resource efficiency and energy consumption
• Emissions and waste management
• Hazardous substances
• Health and Safety
• Child Labour
• Non-discrimination, diversity and fair treatment
• Human rights / Modern Slavery
• Working conditions – wages, social security, working hours
• Union agreements / workforce representation
• Supply chain engagement
• Conflict minerals
• Management of regional and global requirements and regulations
</t>
    </r>
  </si>
  <si>
    <r>
      <rPr>
        <sz val="11"/>
        <color theme="1"/>
        <rFont val="Calibri"/>
        <family val="2"/>
        <scheme val="minor"/>
      </rPr>
      <t>Do you have any of the following in place:</t>
    </r>
    <r>
      <rPr>
        <sz val="9"/>
        <color theme="1"/>
        <rFont val="Calibri"/>
        <family val="2"/>
        <scheme val="minor"/>
      </rPr>
      <t xml:space="preserve">
• We exercise adequate due diligence following the OECD Due Diligence Guidelines with respect to sourcing, extraction and handling of conflict materials and to make a reliable determination of the origin and source of such minerals. 
• We have a policy and process in place to ensure that any of these minerals contained in the products we manufacture do not directly or indirectly finance or benefit armed groups that are perpetrators of human rights abuses or in any other way directly or indirectly contribute to human rights violations. 
• We  ensure that all smelters and refiners in our supply chain take part and actively engage in third party audit programs and provide any information on such smelters and refiners upon request to our customer.
</t>
    </r>
  </si>
  <si>
    <r>
      <rPr>
        <sz val="11"/>
        <color theme="1"/>
        <rFont val="Calibri"/>
        <family val="2"/>
        <scheme val="minor"/>
      </rPr>
      <t xml:space="preserve">Do you have any of the following in place:
</t>
    </r>
    <r>
      <rPr>
        <sz val="9"/>
        <color theme="1"/>
        <rFont val="Calibri"/>
        <family val="2"/>
        <scheme val="minor"/>
      </rPr>
      <t xml:space="preserve">
• We exercise adequate due diligence for any materials and minerals contained in the products delivered by us to our customer that directly or indirectly contribute to human rights and/ or environmental violations.
</t>
    </r>
  </si>
  <si>
    <r>
      <rPr>
        <sz val="11"/>
        <color theme="1"/>
        <rFont val="Calibri"/>
        <family val="2"/>
        <scheme val="minor"/>
      </rPr>
      <t xml:space="preserve">Do you have any of the following in place:
</t>
    </r>
    <r>
      <rPr>
        <sz val="9"/>
        <color theme="1"/>
        <rFont val="Calibri"/>
        <family val="2"/>
        <scheme val="minor"/>
      </rPr>
      <t xml:space="preserve">
We can demonstrate that we have a formal product development process that takes into account different regional and global regulatory requirements and meets relevant local product regulation and have achieved required certification, for example CE marking, and meet:
• Emission requirements, in areas such as:
  o Carbon emissions 
  o Dust
  o Noise
  o NOx
  o Particulates
• Product usage instructions which may impact users health and safety e.g. user safety instructions and usage recommendations which impact exposure to noise, vibration etc.
• Product component and material compliance in areas such as:
  o WEEE
  o RoHS compliance
  o EU REACH
• Product health and safety requirements
</t>
    </r>
  </si>
  <si>
    <r>
      <rPr>
        <sz val="11"/>
        <color theme="1"/>
        <rFont val="Calibri"/>
        <family val="2"/>
        <scheme val="minor"/>
      </rPr>
      <t xml:space="preserve">Do you have any of the following in place:
</t>
    </r>
    <r>
      <rPr>
        <sz val="9"/>
        <color theme="1"/>
        <rFont val="Calibri"/>
        <family val="2"/>
        <scheme val="minor"/>
      </rPr>
      <t xml:space="preserve">
• We go beyond the minimum requirement of signing up key suppliers to a code of conduct (as mentioned in the requirements section) and:
• We set a target for the % of the supply base signing up to a code of conduct
• We undertake a risk analysis of our supply chain and identify key supply chain risks based on categories being supplied, regional analysis (where is the product, material or service being supplied from) and product end use. This risk analysis then being used to prioritise our supply chain assessment activities – code of conduct requirement, online or remote risk assessment, face to face or third-party audit
• We set a target to audit a % of the high-risk supplies identified via the risk analysis (outlined above) 
</t>
    </r>
  </si>
  <si>
    <r>
      <rPr>
        <sz val="11"/>
        <color theme="1"/>
        <rFont val="Calibri"/>
        <family val="2"/>
        <scheme val="minor"/>
      </rPr>
      <t xml:space="preserve">Do  you have any of the following in place:
</t>
    </r>
    <r>
      <rPr>
        <sz val="9"/>
        <color theme="1"/>
        <rFont val="Calibri"/>
        <family val="2"/>
        <scheme val="minor"/>
      </rPr>
      <t xml:space="preserve">
• We undertake a materiality analysis to identify the key issues amongst our stakeholder group and use this analysis to inform and develop our sustainability strategy and action plans.
• We actively measure and publicly report sustainability performance, particularly in the areas of carbon and other greenhouse gas emissions, health and safety performance and supply chain engagement on the topic of sustainability 
• We monitor our company's impact on the environment, (for example measurement of our carbon footprint) publicly report it and show continuous improvement in this area;
• We set challenging targets to improve performance against our sustainability measures, report on progress; and  publish a sustainability report annually, covering the above points. 
• We engage with our own supply chain on the topics contained in this code of conduct.
</t>
    </r>
  </si>
  <si>
    <r>
      <t xml:space="preserve">Do you have any of the following in place:
• </t>
    </r>
    <r>
      <rPr>
        <sz val="9"/>
        <color theme="1"/>
        <rFont val="Calibri"/>
        <family val="2"/>
        <scheme val="minor"/>
      </rPr>
      <t xml:space="preserve">We always uphold the highest level of integrity in all business interactions and disclose details of our corporate structure when requested by our customer.
• Conflicts of Interest. We do business in an open and transparent way in order to demonstrate that we are an honest and reliable partner. Further, we conduct business in a manner that avoids situations where private, financial or other external interests’ conflict with the job responsibilities of the Employee. Any situation where our customer company employee or professional under contract with our customer may have a personal interest of any kind in our business or any kind of economic ties with the us, we immediately report it to our customer through ordinary reporting channels. 
• Fair trade. We  respect and comply with all applicable fair trade, competition and anti-trust laws and regulations and do not have any anti-competitive discussions or enter into any anti-competitive agreements, including illegal price-fixing, market sharing, customer allocation or other illegal restrictive practices, at any level of the production or distribution chain.
• Anti-Corruption. We do not engage in, endorse nor tolerate any form of bribery or corruption, directly or indirectly.  We do not offer nor accept any form of improper benefit to or from a third party, private or public, with the purpose of obtaining or retaining business or any form of preferential treatment. Such benefits may comprise not only cash but also job opportunities, favours, travel, facilitation payments, promises to pay debts or unlawful gifts and entertainment. We respect and comply with all applicable fair trade, competition and anti-trust laws and regulations and do not have any anti-competitive discussions or enter into any anti-competitive agreements, including illegal price-fixing, market sharing, customer allocation or other illegal restrictive practices, at any level of the production or distribution chain.
• Confidentiality and Intellectual Property Rights. We respect our customer confidential information and intellectual property rights by safeguarding against misuse, mishandling, counterfeit, theft, fraud or improper disclosure in accordance with applicable law and the contractual terms with our customer company.
</t>
    </r>
  </si>
  <si>
    <r>
      <t xml:space="preserve">Do you have any of the following standards (or equivalent) :
• </t>
    </r>
    <r>
      <rPr>
        <sz val="9"/>
        <color theme="1"/>
        <rFont val="Calibri"/>
        <family val="2"/>
        <scheme val="minor"/>
      </rPr>
      <t xml:space="preserve"> ISO 14044
•  ISO/TS 14067 
•  LCA, validated by an external body</t>
    </r>
    <r>
      <rPr>
        <sz val="11"/>
        <color theme="1"/>
        <rFont val="Calibri"/>
        <family val="2"/>
        <scheme val="minor"/>
      </rPr>
      <t xml:space="preserve">
</t>
    </r>
    <r>
      <rPr>
        <sz val="9"/>
        <color theme="1"/>
        <rFont val="Calibri"/>
        <family val="2"/>
        <scheme val="minor"/>
      </rPr>
      <t xml:space="preserve">
</t>
    </r>
  </si>
  <si>
    <r>
      <rPr>
        <sz val="11"/>
        <color theme="1"/>
        <rFont val="Calibri"/>
        <family val="2"/>
        <scheme val="minor"/>
      </rPr>
      <t xml:space="preserve">Do you have any of the following in place:
</t>
    </r>
    <r>
      <rPr>
        <sz val="9"/>
        <color theme="1"/>
        <rFont val="Calibri"/>
        <family val="2"/>
        <scheme val="minor"/>
      </rPr>
      <t xml:space="preserve">
• We monitor, track and document our consumption of natural resources such as water and raw materials, as well as sources of energy in order to be able to identify aspects we can control and can influence, fostering opportunities for improvement and minimized consumption. Consumption is monitored, tracked and documented at both the site and corporate level and provided to customers upon request.
• If you are working at best practice in resource efficiency and energy consumption it is evidenced by the presence of:
  o A material efficiency strategy and programme
  o Recycled material usage
  o Energy efficiency strategy and evidence of implementation
  o Water efficiency strategy and evidence of implementation (if in a  water stressed area)
  o Evidence of resources being allocated to resource efficiency programmes, KPI’s in place, 
      targets set and evidence of reporting of progress against these KPI’s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</si>
</sst>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F800]dddd\,\ mmmm\ dd\,\ yyyy"/>
  </numFmts>
  <fonts count="23" x14ac:knownFonts="1">
    <font>
      <sz val="11"/>
      <color theme="1"/>
      <name val="Calibri"/>
      <family val="2"/>
      <scheme val="minor"/>
    </font>
    <font>
      <b/>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0"/>
      <color theme="1"/>
      <name val="Calibri"/>
      <family val="2"/>
      <scheme val="minor"/>
    </font>
    <font>
      <sz val="14"/>
      <color theme="1"/>
      <name val="Calibri"/>
      <family val="2"/>
      <scheme val="minor"/>
    </font>
    <font>
      <sz val="8"/>
      <name val="Calibri"/>
      <family val="2"/>
      <scheme val="minor"/>
    </font>
    <font>
      <i/>
      <sz val="9"/>
      <color theme="1"/>
      <name val="Calibri"/>
      <family val="2"/>
      <scheme val="minor"/>
    </font>
    <font>
      <b/>
      <i/>
      <sz val="10"/>
      <name val="Calibri"/>
      <family val="2"/>
      <scheme val="minor"/>
    </font>
    <font>
      <b/>
      <sz val="12"/>
      <color theme="0"/>
      <name val="Calibri"/>
      <family val="2"/>
      <scheme val="minor"/>
    </font>
    <font>
      <sz val="11"/>
      <color theme="2" tint="-0.499984740745262"/>
      <name val="Calibri"/>
      <family val="2"/>
      <scheme val="minor"/>
    </font>
    <font>
      <b/>
      <sz val="14"/>
      <color theme="0"/>
      <name val="Calibri"/>
      <family val="2"/>
      <scheme val="minor"/>
    </font>
    <font>
      <b/>
      <sz val="16"/>
      <color theme="1"/>
      <name val="Calibri"/>
      <family val="2"/>
      <scheme val="minor"/>
    </font>
    <font>
      <sz val="16"/>
      <color theme="0"/>
      <name val="Calibri"/>
      <family val="2"/>
      <scheme val="minor"/>
    </font>
    <font>
      <b/>
      <sz val="11"/>
      <color theme="0"/>
      <name val="Calibri"/>
      <family val="2"/>
      <scheme val="minor"/>
    </font>
    <font>
      <i/>
      <sz val="8"/>
      <color theme="1"/>
      <name val="Calibri"/>
      <family val="2"/>
      <scheme val="minor"/>
    </font>
    <font>
      <b/>
      <sz val="11"/>
      <name val="Calibri"/>
      <family val="2"/>
      <scheme val="minor"/>
    </font>
    <font>
      <sz val="11"/>
      <name val="Calibri"/>
      <family val="2"/>
      <scheme val="minor"/>
    </font>
    <font>
      <b/>
      <sz val="10"/>
      <color theme="1"/>
      <name val="Calibri"/>
      <family val="2"/>
      <scheme val="minor"/>
    </font>
    <font>
      <sz val="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79998168889431442"/>
        <bgColor indexed="64"/>
      </patternFill>
    </fill>
    <fill>
      <patternFill patternType="solid">
        <fgColor theme="2"/>
        <bgColor indexed="64"/>
      </patternFill>
    </fill>
    <fill>
      <patternFill patternType="solid">
        <fgColor theme="8" tint="0.59999389629810485"/>
        <bgColor indexed="64"/>
      </patternFill>
    </fill>
    <fill>
      <patternFill patternType="solid">
        <fgColor theme="2" tint="-9.9978637043366805E-2"/>
        <bgColor indexed="64"/>
      </patternFill>
    </fill>
  </fills>
  <borders count="36">
    <border>
      <left/>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right/>
      <top style="thin">
        <color indexed="64"/>
      </top>
      <bottom style="double">
        <color indexed="64"/>
      </bottom>
      <diagonal/>
    </border>
    <border>
      <left/>
      <right/>
      <top style="thin">
        <color indexed="64"/>
      </top>
      <bottom style="thin">
        <color indexed="64"/>
      </bottom>
      <diagonal/>
    </border>
    <border>
      <left/>
      <right style="medium">
        <color indexed="64"/>
      </right>
      <top/>
      <bottom/>
      <diagonal/>
    </border>
    <border>
      <left/>
      <right/>
      <top/>
      <bottom style="thin">
        <color indexed="64"/>
      </bottom>
      <diagonal/>
    </border>
    <border>
      <left/>
      <right style="thick">
        <color indexed="64"/>
      </right>
      <top/>
      <bottom style="thick">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171">
    <xf numFmtId="0" fontId="0" fillId="0" borderId="0" xfId="0"/>
    <xf numFmtId="0" fontId="0" fillId="0" borderId="0" xfId="0" applyAlignment="1">
      <alignment horizontal="left" vertical="top"/>
    </xf>
    <xf numFmtId="0" fontId="5" fillId="0" borderId="0" xfId="0" applyFont="1" applyAlignment="1">
      <alignment horizontal="left" vertical="top"/>
    </xf>
    <xf numFmtId="0" fontId="0" fillId="2" borderId="0" xfId="0" applyFill="1" applyAlignment="1">
      <alignment horizontal="left" vertical="top"/>
    </xf>
    <xf numFmtId="0" fontId="3" fillId="3" borderId="2" xfId="0" applyFont="1" applyFill="1" applyBorder="1" applyAlignment="1">
      <alignment horizontal="left" vertical="top" wrapText="1"/>
    </xf>
    <xf numFmtId="0" fontId="0" fillId="3" borderId="2" xfId="0" applyFill="1" applyBorder="1" applyAlignment="1">
      <alignment horizontal="left" vertical="top" wrapText="1"/>
    </xf>
    <xf numFmtId="0" fontId="3" fillId="3" borderId="9" xfId="0" applyFont="1" applyFill="1" applyBorder="1" applyAlignment="1">
      <alignment horizontal="left" vertical="top" wrapText="1"/>
    </xf>
    <xf numFmtId="0" fontId="0" fillId="3" borderId="9" xfId="0" applyFill="1" applyBorder="1" applyAlignment="1">
      <alignment horizontal="left" vertical="top" wrapText="1"/>
    </xf>
    <xf numFmtId="0" fontId="0" fillId="3" borderId="2" xfId="0" applyFill="1" applyBorder="1" applyAlignment="1">
      <alignment horizontal="center" vertical="top" wrapText="1"/>
    </xf>
    <xf numFmtId="0" fontId="0" fillId="0" borderId="0" xfId="0" applyBorder="1" applyAlignment="1">
      <alignment horizontal="left" vertical="top"/>
    </xf>
    <xf numFmtId="0" fontId="0" fillId="0" borderId="0" xfId="0" applyAlignment="1">
      <alignment vertical="center"/>
    </xf>
    <xf numFmtId="0" fontId="0" fillId="0" borderId="0" xfId="0" applyFill="1" applyAlignment="1">
      <alignment vertical="center"/>
    </xf>
    <xf numFmtId="0" fontId="8" fillId="0" borderId="0" xfId="0" applyFont="1" applyFill="1" applyAlignment="1">
      <alignment horizontal="left" vertical="top"/>
    </xf>
    <xf numFmtId="0" fontId="0" fillId="0" borderId="0" xfId="0" applyFill="1" applyAlignment="1">
      <alignment horizontal="left" vertical="top"/>
    </xf>
    <xf numFmtId="0" fontId="0" fillId="0" borderId="0" xfId="0" applyFill="1" applyAlignment="1" applyProtection="1">
      <alignment horizontal="left" vertical="top"/>
      <protection locked="0"/>
    </xf>
    <xf numFmtId="0" fontId="5" fillId="4" borderId="6" xfId="0" applyFont="1" applyFill="1" applyBorder="1" applyAlignment="1">
      <alignment vertical="center"/>
    </xf>
    <xf numFmtId="0" fontId="0" fillId="4" borderId="11" xfId="0" applyFill="1" applyBorder="1" applyAlignment="1">
      <alignment vertical="center"/>
    </xf>
    <xf numFmtId="0" fontId="0" fillId="3" borderId="12" xfId="0" applyFill="1" applyBorder="1" applyAlignment="1">
      <alignment horizontal="left" vertical="top" wrapText="1"/>
    </xf>
    <xf numFmtId="0" fontId="4" fillId="3"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2" xfId="0" applyFont="1" applyFill="1" applyBorder="1" applyAlignment="1">
      <alignment horizontal="left" vertical="center" wrapText="1" indent="2"/>
    </xf>
    <xf numFmtId="0" fontId="0" fillId="4" borderId="6" xfId="0" applyFill="1" applyBorder="1" applyAlignment="1">
      <alignment vertical="center"/>
    </xf>
    <xf numFmtId="0" fontId="0" fillId="4" borderId="8" xfId="0" applyFill="1" applyBorder="1" applyAlignment="1">
      <alignment vertical="center"/>
    </xf>
    <xf numFmtId="0" fontId="4" fillId="5" borderId="3" xfId="0" applyFont="1" applyFill="1" applyBorder="1" applyAlignment="1">
      <alignment vertical="top"/>
    </xf>
    <xf numFmtId="0" fontId="4" fillId="5" borderId="4" xfId="0" applyFont="1" applyFill="1" applyBorder="1" applyAlignment="1">
      <alignment vertical="top"/>
    </xf>
    <xf numFmtId="0" fontId="4" fillId="5" borderId="4" xfId="0" applyFont="1" applyFill="1" applyBorder="1" applyAlignment="1">
      <alignment horizontal="left" vertical="top"/>
    </xf>
    <xf numFmtId="0" fontId="4" fillId="5" borderId="4" xfId="0" applyFont="1" applyFill="1" applyBorder="1" applyAlignment="1" applyProtection="1">
      <alignment horizontal="left" vertical="top"/>
      <protection locked="0"/>
    </xf>
    <xf numFmtId="0" fontId="0" fillId="3" borderId="2" xfId="0" applyFont="1" applyFill="1" applyBorder="1" applyAlignment="1">
      <alignment horizontal="left" vertical="top" wrapText="1"/>
    </xf>
    <xf numFmtId="0" fontId="4" fillId="3" borderId="9" xfId="0" applyFont="1" applyFill="1" applyBorder="1" applyAlignment="1">
      <alignment horizontal="center" vertical="center" wrapText="1"/>
    </xf>
    <xf numFmtId="0" fontId="0" fillId="3" borderId="9" xfId="0" applyFont="1" applyFill="1" applyBorder="1" applyAlignment="1">
      <alignment horizontal="left" vertical="top" wrapText="1"/>
    </xf>
    <xf numFmtId="0" fontId="4" fillId="3" borderId="9" xfId="0" applyFont="1" applyFill="1" applyBorder="1" applyAlignment="1">
      <alignment horizontal="center" vertical="center"/>
    </xf>
    <xf numFmtId="0" fontId="4" fillId="3" borderId="2" xfId="0" applyFont="1" applyFill="1" applyBorder="1" applyAlignment="1">
      <alignment vertical="center" wrapText="1"/>
    </xf>
    <xf numFmtId="0" fontId="5" fillId="4" borderId="6" xfId="0" applyFont="1" applyFill="1" applyBorder="1" applyAlignment="1">
      <alignment horizontal="center" vertical="center"/>
    </xf>
    <xf numFmtId="0" fontId="0" fillId="4" borderId="6" xfId="0" applyFill="1" applyBorder="1" applyAlignment="1">
      <alignment horizontal="center" vertical="center"/>
    </xf>
    <xf numFmtId="0" fontId="0" fillId="4" borderId="8" xfId="0" applyFill="1" applyBorder="1" applyAlignment="1">
      <alignment horizontal="center" vertical="center"/>
    </xf>
    <xf numFmtId="0" fontId="4" fillId="3" borderId="12" xfId="0" applyFont="1" applyFill="1" applyBorder="1" applyAlignment="1">
      <alignment horizontal="center" vertical="center" wrapText="1"/>
    </xf>
    <xf numFmtId="0" fontId="5" fillId="4" borderId="8" xfId="0" applyFont="1" applyFill="1" applyBorder="1" applyAlignment="1">
      <alignment vertical="center"/>
    </xf>
    <xf numFmtId="0" fontId="4" fillId="3" borderId="9" xfId="0" applyFont="1" applyFill="1" applyBorder="1" applyAlignment="1">
      <alignment vertical="center" wrapText="1"/>
    </xf>
    <xf numFmtId="0" fontId="8" fillId="0" borderId="0" xfId="0" applyFont="1"/>
    <xf numFmtId="0" fontId="0" fillId="0" borderId="0" xfId="0" applyBorder="1"/>
    <xf numFmtId="0" fontId="0" fillId="0" borderId="0" xfId="0" applyAlignment="1">
      <alignment wrapText="1"/>
    </xf>
    <xf numFmtId="1" fontId="0" fillId="0" borderId="0" xfId="0" applyNumberFormat="1" applyBorder="1"/>
    <xf numFmtId="0" fontId="0" fillId="0" borderId="1" xfId="0" applyBorder="1"/>
    <xf numFmtId="0" fontId="4" fillId="0" borderId="17" xfId="0" applyFont="1" applyFill="1" applyBorder="1"/>
    <xf numFmtId="9" fontId="4" fillId="0" borderId="17" xfId="0" applyNumberFormat="1" applyFont="1" applyFill="1" applyBorder="1"/>
    <xf numFmtId="0" fontId="8" fillId="0" borderId="17" xfId="0" applyFont="1" applyFill="1" applyBorder="1" applyAlignment="1">
      <alignment horizontal="center" vertical="center"/>
    </xf>
    <xf numFmtId="0" fontId="5" fillId="0" borderId="0" xfId="0" applyFont="1"/>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wrapText="1"/>
    </xf>
    <xf numFmtId="0" fontId="12" fillId="2" borderId="5" xfId="0" applyFont="1" applyFill="1" applyBorder="1" applyAlignment="1">
      <alignment horizontal="center" vertical="center"/>
    </xf>
    <xf numFmtId="0" fontId="6" fillId="9" borderId="6" xfId="0" applyFont="1" applyFill="1" applyBorder="1" applyAlignment="1">
      <alignment vertical="center"/>
    </xf>
    <xf numFmtId="9" fontId="5" fillId="10" borderId="2" xfId="0" applyNumberFormat="1" applyFont="1" applyFill="1" applyBorder="1"/>
    <xf numFmtId="0" fontId="5" fillId="6" borderId="7" xfId="0" applyFont="1" applyFill="1" applyBorder="1" applyAlignment="1">
      <alignment horizontal="center" vertical="center"/>
    </xf>
    <xf numFmtId="0" fontId="6" fillId="0" borderId="6" xfId="0" applyFont="1" applyBorder="1" applyAlignment="1">
      <alignment vertical="center"/>
    </xf>
    <xf numFmtId="9" fontId="5" fillId="0" borderId="2" xfId="0" applyNumberFormat="1" applyFont="1" applyBorder="1"/>
    <xf numFmtId="0" fontId="6" fillId="9" borderId="8" xfId="0" applyFont="1" applyFill="1" applyBorder="1" applyAlignment="1">
      <alignment vertical="center"/>
    </xf>
    <xf numFmtId="9" fontId="5" fillId="10" borderId="9" xfId="0" applyNumberFormat="1" applyFont="1" applyFill="1" applyBorder="1"/>
    <xf numFmtId="0" fontId="5" fillId="0" borderId="0" xfId="0" applyFont="1" applyBorder="1"/>
    <xf numFmtId="0" fontId="5" fillId="0" borderId="0" xfId="0" applyFont="1" applyBorder="1" applyAlignment="1">
      <alignment horizontal="left" vertical="center"/>
    </xf>
    <xf numFmtId="0" fontId="5" fillId="0" borderId="19" xfId="0" applyFont="1" applyBorder="1" applyAlignment="1">
      <alignment horizontal="left" vertical="center"/>
    </xf>
    <xf numFmtId="0" fontId="0" fillId="0" borderId="13" xfId="0" applyBorder="1"/>
    <xf numFmtId="1" fontId="0" fillId="0" borderId="14" xfId="0" applyNumberFormat="1" applyBorder="1"/>
    <xf numFmtId="0" fontId="0" fillId="0" borderId="15" xfId="0" applyBorder="1"/>
    <xf numFmtId="0" fontId="0" fillId="0" borderId="19" xfId="0" applyBorder="1"/>
    <xf numFmtId="0" fontId="0" fillId="0" borderId="11" xfId="0" applyBorder="1"/>
    <xf numFmtId="0" fontId="0" fillId="0" borderId="12" xfId="0" applyBorder="1"/>
    <xf numFmtId="0" fontId="0" fillId="0" borderId="16" xfId="0" applyBorder="1"/>
    <xf numFmtId="0" fontId="5" fillId="0" borderId="20" xfId="0" applyFont="1" applyFill="1" applyBorder="1" applyAlignment="1">
      <alignment horizontal="center" vertical="center"/>
    </xf>
    <xf numFmtId="0" fontId="5" fillId="6" borderId="10" xfId="0" applyFont="1" applyFill="1" applyBorder="1" applyAlignment="1">
      <alignment horizontal="center" vertical="center"/>
    </xf>
    <xf numFmtId="0" fontId="5" fillId="0" borderId="7" xfId="0" applyFont="1" applyFill="1" applyBorder="1" applyAlignment="1">
      <alignment horizontal="center" vertical="center"/>
    </xf>
    <xf numFmtId="0" fontId="1" fillId="9" borderId="2" xfId="0" applyFont="1" applyFill="1" applyBorder="1" applyAlignment="1">
      <alignment wrapText="1"/>
    </xf>
    <xf numFmtId="0" fontId="1" fillId="0" borderId="2" xfId="0" applyFont="1" applyBorder="1" applyAlignment="1">
      <alignment wrapText="1"/>
    </xf>
    <xf numFmtId="0" fontId="1" fillId="9" borderId="9" xfId="0" applyFont="1" applyFill="1" applyBorder="1" applyAlignment="1">
      <alignment wrapText="1"/>
    </xf>
    <xf numFmtId="0" fontId="0" fillId="9" borderId="2" xfId="0" applyFont="1" applyFill="1" applyBorder="1"/>
    <xf numFmtId="0" fontId="0" fillId="0" borderId="2" xfId="0" applyFont="1" applyBorder="1"/>
    <xf numFmtId="0" fontId="0" fillId="9" borderId="9" xfId="0" applyFont="1" applyFill="1" applyBorder="1"/>
    <xf numFmtId="0" fontId="5" fillId="0" borderId="17" xfId="0" applyFont="1" applyBorder="1"/>
    <xf numFmtId="0" fontId="12" fillId="2" borderId="4" xfId="0" applyFont="1" applyFill="1" applyBorder="1" applyAlignment="1">
      <alignment vertical="center"/>
    </xf>
    <xf numFmtId="0" fontId="12" fillId="2" borderId="4" xfId="0" applyFont="1" applyFill="1" applyBorder="1" applyAlignment="1">
      <alignment vertical="center" wrapText="1"/>
    </xf>
    <xf numFmtId="0" fontId="12" fillId="2" borderId="5" xfId="0" applyFont="1" applyFill="1" applyBorder="1" applyAlignment="1">
      <alignment vertical="center" wrapText="1"/>
    </xf>
    <xf numFmtId="0" fontId="11" fillId="0" borderId="0" xfId="0" applyFont="1" applyFill="1" applyBorder="1" applyAlignment="1">
      <alignment horizontal="center" wrapText="1"/>
    </xf>
    <xf numFmtId="9" fontId="5" fillId="0" borderId="17" xfId="0" applyNumberFormat="1" applyFont="1" applyBorder="1" applyAlignment="1">
      <alignment horizontal="center"/>
    </xf>
    <xf numFmtId="0" fontId="0" fillId="0" borderId="21" xfId="0" applyBorder="1"/>
    <xf numFmtId="0" fontId="12" fillId="2" borderId="14" xfId="0" applyFont="1" applyFill="1" applyBorder="1" applyAlignment="1">
      <alignment horizontal="center" vertical="center" wrapText="1"/>
    </xf>
    <xf numFmtId="0" fontId="0" fillId="0" borderId="0" xfId="0" applyAlignment="1">
      <alignment horizontal="left" vertical="top" wrapText="1"/>
    </xf>
    <xf numFmtId="0" fontId="0" fillId="0" borderId="0" xfId="0" applyFill="1" applyAlignment="1">
      <alignment horizontal="left" vertical="top" wrapText="1"/>
    </xf>
    <xf numFmtId="0" fontId="0" fillId="0" borderId="0" xfId="0" applyBorder="1" applyAlignment="1">
      <alignment horizontal="left" vertical="top" wrapText="1"/>
    </xf>
    <xf numFmtId="0" fontId="4" fillId="5" borderId="4" xfId="0" applyFont="1" applyFill="1" applyBorder="1" applyAlignment="1">
      <alignment vertical="top" wrapText="1"/>
    </xf>
    <xf numFmtId="0" fontId="4" fillId="3" borderId="0" xfId="0" applyFont="1" applyFill="1" applyBorder="1" applyAlignment="1">
      <alignment horizontal="center" vertical="center" wrapText="1"/>
    </xf>
    <xf numFmtId="0" fontId="8" fillId="0" borderId="0" xfId="0" applyFont="1" applyFill="1" applyAlignment="1">
      <alignment horizontal="left" vertical="top" wrapText="1"/>
    </xf>
    <xf numFmtId="0" fontId="4" fillId="5" borderId="22" xfId="0" applyFont="1" applyFill="1" applyBorder="1" applyAlignment="1" applyProtection="1">
      <alignment horizontal="left" vertical="top"/>
      <protection locked="0"/>
    </xf>
    <xf numFmtId="0" fontId="10" fillId="6" borderId="26" xfId="0" applyFont="1" applyFill="1" applyBorder="1" applyAlignment="1">
      <alignment horizontal="center" vertical="center"/>
    </xf>
    <xf numFmtId="0" fontId="10" fillId="6" borderId="27" xfId="0" applyFont="1" applyFill="1" applyBorder="1" applyAlignment="1">
      <alignment horizontal="center" vertical="center"/>
    </xf>
    <xf numFmtId="0" fontId="4" fillId="5" borderId="28" xfId="0" applyFont="1" applyFill="1" applyBorder="1" applyAlignment="1" applyProtection="1">
      <alignment horizontal="left" vertical="top"/>
      <protection locked="0"/>
    </xf>
    <xf numFmtId="0" fontId="18" fillId="6" borderId="29" xfId="0" applyFont="1" applyFill="1" applyBorder="1" applyAlignment="1">
      <alignment horizontal="center" vertical="center" wrapText="1"/>
    </xf>
    <xf numFmtId="0" fontId="0" fillId="2" borderId="12" xfId="0" applyFill="1" applyBorder="1" applyAlignment="1">
      <alignment horizontal="left" vertical="top"/>
    </xf>
    <xf numFmtId="0" fontId="18" fillId="6" borderId="25"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7" xfId="0" applyFont="1" applyFill="1" applyBorder="1" applyAlignment="1">
      <alignment horizontal="center" vertical="center" wrapText="1"/>
    </xf>
    <xf numFmtId="0" fontId="10" fillId="7" borderId="26" xfId="0" applyFont="1" applyFill="1" applyBorder="1" applyAlignment="1">
      <alignment horizontal="center" vertical="center"/>
    </xf>
    <xf numFmtId="0" fontId="10" fillId="7" borderId="27" xfId="0" applyFont="1" applyFill="1" applyBorder="1" applyAlignment="1">
      <alignment horizontal="center" vertical="center"/>
    </xf>
    <xf numFmtId="0" fontId="1" fillId="11" borderId="32" xfId="0" applyFont="1" applyFill="1" applyBorder="1" applyAlignment="1">
      <alignment horizontal="right"/>
    </xf>
    <xf numFmtId="0" fontId="1" fillId="11" borderId="6" xfId="0" applyFont="1" applyFill="1" applyBorder="1" applyAlignment="1">
      <alignment horizontal="right"/>
    </xf>
    <xf numFmtId="0" fontId="1" fillId="11" borderId="8" xfId="0" applyFont="1" applyFill="1" applyBorder="1" applyAlignment="1">
      <alignment horizontal="right"/>
    </xf>
    <xf numFmtId="0" fontId="5" fillId="0" borderId="2"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5" fillId="0" borderId="2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0" fillId="0" borderId="0" xfId="0" applyFill="1"/>
    <xf numFmtId="0" fontId="0" fillId="0" borderId="2" xfId="0" applyBorder="1"/>
    <xf numFmtId="9" fontId="0" fillId="0" borderId="2" xfId="0" applyNumberFormat="1" applyBorder="1"/>
    <xf numFmtId="0" fontId="0" fillId="12" borderId="2" xfId="0" applyFill="1" applyBorder="1"/>
    <xf numFmtId="0" fontId="8" fillId="0" borderId="2" xfId="0" applyFont="1" applyBorder="1"/>
    <xf numFmtId="0" fontId="2" fillId="2" borderId="2" xfId="0" applyFont="1" applyFill="1" applyBorder="1"/>
    <xf numFmtId="0" fontId="1" fillId="0" borderId="2" xfId="0" applyFont="1" applyBorder="1"/>
    <xf numFmtId="10" fontId="0" fillId="0" borderId="2" xfId="0" applyNumberFormat="1" applyBorder="1"/>
    <xf numFmtId="0" fontId="0" fillId="0" borderId="0" xfId="0" applyAlignment="1"/>
    <xf numFmtId="0" fontId="13" fillId="0" borderId="0" xfId="0" applyFont="1" applyAlignment="1"/>
    <xf numFmtId="0" fontId="0" fillId="0" borderId="33" xfId="0" applyFont="1" applyBorder="1" applyAlignment="1" applyProtection="1">
      <alignment horizontal="right"/>
      <protection locked="0"/>
    </xf>
    <xf numFmtId="0" fontId="0" fillId="0" borderId="7" xfId="0" applyFont="1" applyBorder="1" applyAlignment="1" applyProtection="1">
      <alignment horizontal="right"/>
      <protection locked="0"/>
    </xf>
    <xf numFmtId="164" fontId="0" fillId="0" borderId="10" xfId="0" applyNumberFormat="1" applyFont="1" applyBorder="1" applyAlignment="1" applyProtection="1">
      <alignment horizontal="right"/>
      <protection locked="0"/>
    </xf>
    <xf numFmtId="0" fontId="10" fillId="6" borderId="26" xfId="0" applyFont="1" applyFill="1" applyBorder="1" applyAlignment="1" applyProtection="1">
      <alignment horizontal="center" vertical="center"/>
    </xf>
    <xf numFmtId="0" fontId="10" fillId="6" borderId="27" xfId="0" applyFont="1" applyFill="1" applyBorder="1" applyAlignment="1" applyProtection="1">
      <alignment horizontal="center" vertical="center"/>
    </xf>
    <xf numFmtId="0" fontId="1" fillId="11" borderId="34" xfId="0" applyFont="1" applyFill="1" applyBorder="1" applyAlignment="1">
      <alignment horizontal="right"/>
    </xf>
    <xf numFmtId="0" fontId="0" fillId="0" borderId="35" xfId="0" applyFont="1" applyBorder="1" applyAlignment="1" applyProtection="1">
      <alignment horizontal="right"/>
      <protection locked="0"/>
    </xf>
    <xf numFmtId="9" fontId="5" fillId="0" borderId="0" xfId="0" applyNumberFormat="1" applyFont="1" applyBorder="1" applyAlignment="1">
      <alignment horizontal="center"/>
    </xf>
    <xf numFmtId="0" fontId="21" fillId="11" borderId="6" xfId="0" applyFont="1" applyFill="1" applyBorder="1" applyAlignment="1">
      <alignment horizontal="right"/>
    </xf>
    <xf numFmtId="0" fontId="21" fillId="11" borderId="8" xfId="0" applyFont="1" applyFill="1" applyBorder="1" applyAlignment="1">
      <alignment horizontal="right"/>
    </xf>
    <xf numFmtId="0" fontId="21" fillId="11" borderId="3" xfId="0" applyFont="1" applyFill="1" applyBorder="1" applyAlignment="1">
      <alignment horizontal="right"/>
    </xf>
    <xf numFmtId="0" fontId="21" fillId="0" borderId="0" xfId="0" applyFont="1" applyFill="1" applyBorder="1" applyAlignment="1">
      <alignment horizontal="right"/>
    </xf>
    <xf numFmtId="164" fontId="0" fillId="0" borderId="0" xfId="0" applyNumberFormat="1" applyFill="1" applyBorder="1" applyAlignment="1">
      <alignment horizontal="right"/>
    </xf>
    <xf numFmtId="0" fontId="22" fillId="6" borderId="25" xfId="0" applyFont="1" applyFill="1" applyBorder="1" applyAlignment="1">
      <alignment horizontal="center" vertical="center" wrapText="1"/>
    </xf>
    <xf numFmtId="0" fontId="22" fillId="7" borderId="25" xfId="0" applyFont="1" applyFill="1" applyBorder="1" applyAlignment="1">
      <alignment horizontal="center" vertical="center" wrapText="1"/>
    </xf>
    <xf numFmtId="0" fontId="14" fillId="2" borderId="0" xfId="0" applyFont="1" applyFill="1" applyAlignment="1">
      <alignment horizontal="center"/>
    </xf>
    <xf numFmtId="0" fontId="19" fillId="0" borderId="30" xfId="0" applyFont="1" applyFill="1" applyBorder="1" applyAlignment="1">
      <alignment horizontal="left" vertical="top" wrapText="1"/>
    </xf>
    <xf numFmtId="0" fontId="17" fillId="0" borderId="31" xfId="0" applyFont="1" applyFill="1" applyBorder="1" applyAlignment="1">
      <alignment horizontal="left" vertical="top" wrapText="1"/>
    </xf>
    <xf numFmtId="0" fontId="16" fillId="2" borderId="0" xfId="0" applyFont="1" applyFill="1" applyAlignment="1">
      <alignment horizontal="center" vertical="top"/>
    </xf>
    <xf numFmtId="0" fontId="16" fillId="2" borderId="0" xfId="0" applyFont="1" applyFill="1" applyAlignment="1">
      <alignment horizontal="center" vertical="top" wrapText="1"/>
    </xf>
    <xf numFmtId="0" fontId="15" fillId="0" borderId="20" xfId="0" applyFont="1" applyBorder="1" applyAlignment="1">
      <alignment horizontal="center"/>
    </xf>
    <xf numFmtId="0" fontId="5" fillId="0" borderId="0" xfId="0" applyFont="1" applyBorder="1" applyAlignment="1">
      <alignment horizontal="left" vertical="center" wrapText="1"/>
    </xf>
    <xf numFmtId="0" fontId="5" fillId="0" borderId="19" xfId="0" applyFont="1" applyBorder="1" applyAlignment="1">
      <alignment horizontal="left" vertical="center" wrapText="1"/>
    </xf>
    <xf numFmtId="0" fontId="0" fillId="0" borderId="2" xfId="0" applyBorder="1" applyAlignment="1">
      <alignment horizontal="right"/>
    </xf>
    <xf numFmtId="0" fontId="0" fillId="0" borderId="7" xfId="0" applyBorder="1" applyAlignment="1">
      <alignment horizontal="right"/>
    </xf>
    <xf numFmtId="164" fontId="0" fillId="0" borderId="9" xfId="0" applyNumberFormat="1" applyBorder="1" applyAlignment="1">
      <alignment horizontal="right"/>
    </xf>
    <xf numFmtId="164" fontId="0" fillId="0" borderId="10" xfId="0" applyNumberFormat="1" applyBorder="1" applyAlignment="1">
      <alignment horizontal="right"/>
    </xf>
    <xf numFmtId="0" fontId="0" fillId="0" borderId="4" xfId="0" applyBorder="1" applyAlignment="1">
      <alignment horizontal="right"/>
    </xf>
    <xf numFmtId="0" fontId="0" fillId="0" borderId="5" xfId="0" applyBorder="1" applyAlignment="1">
      <alignment horizontal="right"/>
    </xf>
    <xf numFmtId="0" fontId="0" fillId="9" borderId="2" xfId="0" applyFont="1" applyFill="1" applyBorder="1" applyAlignment="1">
      <alignment horizontal="center" vertical="center"/>
    </xf>
    <xf numFmtId="0" fontId="0" fillId="9" borderId="9" xfId="0" applyFont="1" applyFill="1" applyBorder="1" applyAlignment="1">
      <alignment horizontal="center" vertical="center"/>
    </xf>
    <xf numFmtId="9" fontId="0" fillId="9" borderId="7" xfId="0" applyNumberFormat="1" applyFont="1" applyFill="1" applyBorder="1" applyAlignment="1">
      <alignment horizontal="center" vertical="center"/>
    </xf>
    <xf numFmtId="9" fontId="0" fillId="9" borderId="10" xfId="0" applyNumberFormat="1" applyFont="1" applyFill="1" applyBorder="1" applyAlignment="1">
      <alignment horizontal="center" vertical="center"/>
    </xf>
    <xf numFmtId="0" fontId="6" fillId="9" borderId="6" xfId="0" applyFont="1" applyFill="1" applyBorder="1" applyAlignment="1">
      <alignment horizontal="center" vertical="center"/>
    </xf>
    <xf numFmtId="0" fontId="6" fillId="0" borderId="6" xfId="0" applyFont="1" applyBorder="1" applyAlignment="1">
      <alignment horizontal="center" vertical="center"/>
    </xf>
    <xf numFmtId="0" fontId="0" fillId="0" borderId="2" xfId="0" applyFont="1" applyBorder="1" applyAlignment="1">
      <alignment horizontal="center" vertical="center"/>
    </xf>
    <xf numFmtId="9" fontId="0" fillId="0" borderId="7" xfId="0" applyNumberFormat="1" applyFont="1" applyBorder="1" applyAlignment="1">
      <alignment horizontal="center" vertical="center"/>
    </xf>
    <xf numFmtId="0" fontId="5" fillId="0" borderId="0" xfId="0" applyFont="1" applyFill="1" applyBorder="1" applyAlignment="1">
      <alignment horizontal="left"/>
    </xf>
    <xf numFmtId="0" fontId="5" fillId="0" borderId="19" xfId="0" applyFont="1" applyFill="1" applyBorder="1" applyAlignment="1">
      <alignment horizontal="left"/>
    </xf>
    <xf numFmtId="0" fontId="11" fillId="8" borderId="13" xfId="0" applyFont="1" applyFill="1" applyBorder="1" applyAlignment="1">
      <alignment horizontal="center" wrapText="1"/>
    </xf>
    <xf numFmtId="0" fontId="11" fillId="8" borderId="1" xfId="0" applyFont="1" applyFill="1" applyBorder="1" applyAlignment="1">
      <alignment horizontal="center" wrapText="1"/>
    </xf>
    <xf numFmtId="0" fontId="11" fillId="8" borderId="14" xfId="0" applyFont="1" applyFill="1" applyBorder="1" applyAlignment="1">
      <alignment horizontal="center" wrapText="1"/>
    </xf>
    <xf numFmtId="0" fontId="11" fillId="8" borderId="11" xfId="0" applyFont="1" applyFill="1" applyBorder="1" applyAlignment="1">
      <alignment horizontal="center" wrapText="1"/>
    </xf>
    <xf numFmtId="0" fontId="11" fillId="8" borderId="12" xfId="0" applyFont="1" applyFill="1" applyBorder="1" applyAlignment="1">
      <alignment horizontal="center" wrapText="1"/>
    </xf>
    <xf numFmtId="0" fontId="11" fillId="8" borderId="16" xfId="0" applyFont="1" applyFill="1" applyBorder="1" applyAlignment="1">
      <alignment horizontal="center" wrapText="1"/>
    </xf>
    <xf numFmtId="0" fontId="4" fillId="6" borderId="18" xfId="0" applyFont="1" applyFill="1" applyBorder="1" applyAlignment="1">
      <alignment horizontal="center" wrapText="1"/>
    </xf>
    <xf numFmtId="0" fontId="0" fillId="0" borderId="15" xfId="0" applyBorder="1" applyAlignment="1">
      <alignment horizontal="center"/>
    </xf>
    <xf numFmtId="0" fontId="0" fillId="9" borderId="2" xfId="0" applyFont="1" applyFill="1" applyBorder="1" applyAlignment="1">
      <alignment horizontal="center" vertical="center" wrapText="1"/>
    </xf>
    <xf numFmtId="0" fontId="0" fillId="0" borderId="2" xfId="0" applyFont="1" applyBorder="1" applyAlignment="1">
      <alignment horizontal="center" vertical="center" wrapText="1"/>
    </xf>
    <xf numFmtId="0" fontId="6" fillId="9" borderId="8" xfId="0" applyFont="1" applyFill="1" applyBorder="1" applyAlignment="1">
      <alignment horizontal="center" vertical="center"/>
    </xf>
    <xf numFmtId="0" fontId="0" fillId="8" borderId="0" xfId="0" applyFill="1" applyAlignment="1">
      <alignment horizontal="center" vertical="center" wrapText="1"/>
    </xf>
  </cellXfs>
  <cellStyles count="1">
    <cellStyle name="Normal" xfId="0" builtinId="0"/>
  </cellStyles>
  <dxfs count="15">
    <dxf>
      <fill>
        <patternFill>
          <bgColor theme="9" tint="0.3999450666829432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39994506668294322"/>
        </patternFill>
      </fill>
    </dxf>
    <dxf>
      <fill>
        <patternFill>
          <bgColor rgb="FFFF0000"/>
        </patternFill>
      </fill>
    </dxf>
    <dxf>
      <font>
        <color rgb="FF9C0006"/>
      </font>
      <fill>
        <patternFill>
          <bgColor rgb="FFFFC7CE"/>
        </patternFill>
      </fill>
    </dxf>
    <dxf>
      <fill>
        <patternFill>
          <bgColor rgb="FFFF000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977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1600" b="1"/>
              <a:t>Score and Performance Summary </a:t>
            </a:r>
            <a:r>
              <a:rPr lang="en-GB" sz="1600" b="1" baseline="0"/>
              <a:t>Chart</a:t>
            </a:r>
            <a:endParaRPr lang="en-GB" sz="1600" b="1"/>
          </a:p>
        </c:rich>
      </c:tx>
      <c:layout>
        <c:manualLayout>
          <c:xMode val="edge"/>
          <c:yMode val="edge"/>
          <c:x val="0.1874852749705499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720459914436579"/>
          <c:y val="0.11819939753403978"/>
          <c:w val="0.53857663496723218"/>
          <c:h val="0.83336662630463976"/>
        </c:manualLayout>
      </c:layout>
      <c:radarChart>
        <c:radarStyle val="marker"/>
        <c:varyColors val="0"/>
        <c:ser>
          <c:idx val="0"/>
          <c:order val="0"/>
          <c:tx>
            <c:strRef>
              <c:f>Results!$C$61</c:f>
              <c:strCache>
                <c:ptCount val="1"/>
                <c:pt idx="0">
                  <c:v>Section Score</c:v>
                </c:pt>
              </c:strCache>
            </c:strRef>
          </c:tx>
          <c:spPr>
            <a:ln w="31750" cap="rnd">
              <a:solidFill>
                <a:srgbClr val="49775F"/>
              </a:solidFill>
              <a:round/>
            </a:ln>
            <a:effectLst/>
          </c:spPr>
          <c:marker>
            <c:symbol val="none"/>
          </c:marker>
          <c:cat>
            <c:strRef>
              <c:f>Results!$B$62:$B$66</c:f>
              <c:strCache>
                <c:ptCount val="5"/>
                <c:pt idx="0">
                  <c:v>Corporate</c:v>
                </c:pt>
                <c:pt idx="1">
                  <c:v>Operations</c:v>
                </c:pt>
                <c:pt idx="2">
                  <c:v>Human Resources</c:v>
                </c:pt>
                <c:pt idx="3">
                  <c:v>Supply Chain</c:v>
                </c:pt>
                <c:pt idx="4">
                  <c:v>Products and Services</c:v>
                </c:pt>
              </c:strCache>
            </c:strRef>
          </c:cat>
          <c:val>
            <c:numRef>
              <c:f>Results!$C$62:$C$66</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988B-46FA-B677-4CC83455E974}"/>
            </c:ext>
          </c:extLst>
        </c:ser>
        <c:ser>
          <c:idx val="1"/>
          <c:order val="1"/>
          <c:tx>
            <c:v>Bronze</c:v>
          </c:tx>
          <c:spPr>
            <a:ln w="15875" cap="rnd">
              <a:solidFill>
                <a:schemeClr val="accent2">
                  <a:lumMod val="75000"/>
                </a:schemeClr>
              </a:solidFill>
              <a:round/>
            </a:ln>
            <a:effectLst/>
          </c:spPr>
          <c:marker>
            <c:symbol val="none"/>
          </c:marker>
          <c:val>
            <c:numRef>
              <c:f>Key!$G$48:$G$52</c:f>
              <c:numCache>
                <c:formatCode>0.00%</c:formatCode>
                <c:ptCount val="5"/>
                <c:pt idx="0">
                  <c:v>0.33</c:v>
                </c:pt>
                <c:pt idx="1">
                  <c:v>0.33</c:v>
                </c:pt>
                <c:pt idx="2">
                  <c:v>0.33</c:v>
                </c:pt>
                <c:pt idx="3">
                  <c:v>0.33</c:v>
                </c:pt>
                <c:pt idx="4">
                  <c:v>0.33</c:v>
                </c:pt>
              </c:numCache>
            </c:numRef>
          </c:val>
          <c:extLst>
            <c:ext xmlns:c16="http://schemas.microsoft.com/office/drawing/2014/chart" uri="{C3380CC4-5D6E-409C-BE32-E72D297353CC}">
              <c16:uniqueId val="{00000001-988B-46FA-B677-4CC83455E974}"/>
            </c:ext>
          </c:extLst>
        </c:ser>
        <c:ser>
          <c:idx val="2"/>
          <c:order val="2"/>
          <c:tx>
            <c:strRef>
              <c:f>Key!$H$47</c:f>
              <c:strCache>
                <c:ptCount val="1"/>
                <c:pt idx="0">
                  <c:v>Silver</c:v>
                </c:pt>
              </c:strCache>
            </c:strRef>
          </c:tx>
          <c:spPr>
            <a:ln w="15875" cap="rnd">
              <a:solidFill>
                <a:schemeClr val="tx2">
                  <a:lumMod val="40000"/>
                  <a:lumOff val="60000"/>
                </a:schemeClr>
              </a:solidFill>
              <a:round/>
            </a:ln>
            <a:effectLst/>
          </c:spPr>
          <c:marker>
            <c:symbol val="none"/>
          </c:marker>
          <c:val>
            <c:numRef>
              <c:f>Key!$H$48:$H$52</c:f>
              <c:numCache>
                <c:formatCode>0.00%</c:formatCode>
                <c:ptCount val="5"/>
                <c:pt idx="0">
                  <c:v>0.66</c:v>
                </c:pt>
                <c:pt idx="1">
                  <c:v>0.66</c:v>
                </c:pt>
                <c:pt idx="2">
                  <c:v>0.66</c:v>
                </c:pt>
                <c:pt idx="3">
                  <c:v>0.66</c:v>
                </c:pt>
                <c:pt idx="4">
                  <c:v>0.66</c:v>
                </c:pt>
              </c:numCache>
            </c:numRef>
          </c:val>
          <c:extLst>
            <c:ext xmlns:c16="http://schemas.microsoft.com/office/drawing/2014/chart" uri="{C3380CC4-5D6E-409C-BE32-E72D297353CC}">
              <c16:uniqueId val="{00000002-988B-46FA-B677-4CC83455E974}"/>
            </c:ext>
          </c:extLst>
        </c:ser>
        <c:ser>
          <c:idx val="3"/>
          <c:order val="3"/>
          <c:tx>
            <c:strRef>
              <c:f>Key!$I$47</c:f>
              <c:strCache>
                <c:ptCount val="1"/>
                <c:pt idx="0">
                  <c:v>Gold</c:v>
                </c:pt>
              </c:strCache>
            </c:strRef>
          </c:tx>
          <c:spPr>
            <a:ln w="15875" cap="rnd">
              <a:solidFill>
                <a:schemeClr val="accent4"/>
              </a:solidFill>
              <a:round/>
            </a:ln>
            <a:effectLst/>
          </c:spPr>
          <c:marker>
            <c:symbol val="none"/>
          </c:marker>
          <c:val>
            <c:numRef>
              <c:f>Key!$I$48:$I$52</c:f>
              <c:numCache>
                <c:formatCode>0.00%</c:formatCode>
                <c:ptCount val="5"/>
                <c:pt idx="0">
                  <c:v>0.83</c:v>
                </c:pt>
                <c:pt idx="1">
                  <c:v>0.83</c:v>
                </c:pt>
                <c:pt idx="2">
                  <c:v>0.83</c:v>
                </c:pt>
                <c:pt idx="3">
                  <c:v>0.83</c:v>
                </c:pt>
                <c:pt idx="4">
                  <c:v>0.83</c:v>
                </c:pt>
              </c:numCache>
            </c:numRef>
          </c:val>
          <c:extLst>
            <c:ext xmlns:c16="http://schemas.microsoft.com/office/drawing/2014/chart" uri="{C3380CC4-5D6E-409C-BE32-E72D297353CC}">
              <c16:uniqueId val="{00000003-988B-46FA-B677-4CC83455E974}"/>
            </c:ext>
          </c:extLst>
        </c:ser>
        <c:ser>
          <c:idx val="4"/>
          <c:order val="4"/>
          <c:tx>
            <c:strRef>
              <c:f>Key!$J$47</c:f>
              <c:strCache>
                <c:ptCount val="1"/>
                <c:pt idx="0">
                  <c:v>Platinum</c:v>
                </c:pt>
              </c:strCache>
            </c:strRef>
          </c:tx>
          <c:spPr>
            <a:ln w="15875" cap="rnd">
              <a:solidFill>
                <a:schemeClr val="accent5">
                  <a:lumMod val="60000"/>
                  <a:lumOff val="40000"/>
                </a:schemeClr>
              </a:solidFill>
              <a:round/>
            </a:ln>
            <a:effectLst/>
          </c:spPr>
          <c:marker>
            <c:symbol val="none"/>
          </c:marker>
          <c:val>
            <c:numRef>
              <c:f>Key!$J$48:$J$52</c:f>
              <c:numCache>
                <c:formatCode>0.00%</c:formatCode>
                <c:ptCount val="5"/>
                <c:pt idx="0">
                  <c:v>1</c:v>
                </c:pt>
                <c:pt idx="1">
                  <c:v>1</c:v>
                </c:pt>
                <c:pt idx="2">
                  <c:v>1</c:v>
                </c:pt>
                <c:pt idx="3">
                  <c:v>1</c:v>
                </c:pt>
                <c:pt idx="4">
                  <c:v>1</c:v>
                </c:pt>
              </c:numCache>
            </c:numRef>
          </c:val>
          <c:extLst>
            <c:ext xmlns:c16="http://schemas.microsoft.com/office/drawing/2014/chart" uri="{C3380CC4-5D6E-409C-BE32-E72D297353CC}">
              <c16:uniqueId val="{00000004-988B-46FA-B677-4CC83455E974}"/>
            </c:ext>
          </c:extLst>
        </c:ser>
        <c:dLbls>
          <c:showLegendKey val="0"/>
          <c:showVal val="0"/>
          <c:showCatName val="0"/>
          <c:showSerName val="0"/>
          <c:showPercent val="0"/>
          <c:showBubbleSize val="0"/>
        </c:dLbls>
        <c:axId val="429613392"/>
        <c:axId val="429613784"/>
      </c:radarChart>
      <c:catAx>
        <c:axId val="42961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crossAx val="429613784"/>
        <c:crosses val="autoZero"/>
        <c:auto val="1"/>
        <c:lblAlgn val="ctr"/>
        <c:lblOffset val="100"/>
        <c:noMultiLvlLbl val="0"/>
      </c:catAx>
      <c:valAx>
        <c:axId val="42961378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961339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532844565689117E-2"/>
          <c:y val="4.2245054734011904E-2"/>
          <c:w val="0.92232174103237097"/>
          <c:h val="0.92413980479002622"/>
        </c:manualLayout>
      </c:layout>
      <c:barChart>
        <c:barDir val="col"/>
        <c:grouping val="stacked"/>
        <c:varyColors val="0"/>
        <c:ser>
          <c:idx val="0"/>
          <c:order val="0"/>
          <c:tx>
            <c:strRef>
              <c:f>Key!$B$58</c:f>
              <c:strCache>
                <c:ptCount val="1"/>
                <c:pt idx="0">
                  <c:v>Levels</c:v>
                </c:pt>
              </c:strCache>
              <c:extLst xmlns:c15="http://schemas.microsoft.com/office/drawing/2012/chart"/>
            </c:strRef>
          </c:tx>
          <c:spPr>
            <a:solidFill>
              <a:schemeClr val="bg1"/>
            </a:solidFill>
            <a:ln>
              <a:solidFill>
                <a:schemeClr val="bg2">
                  <a:lumMod val="50000"/>
                </a:schemeClr>
              </a:solidFill>
            </a:ln>
            <a:effectLst/>
          </c:spPr>
          <c:invertIfNegative val="0"/>
          <c:dLbls>
            <c:dLbl>
              <c:idx val="0"/>
              <c:layout>
                <c:manualLayout>
                  <c:x val="-0.12920673076923078"/>
                  <c:y val="-0.16059027777777785"/>
                </c:manualLayout>
              </c:layout>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4F60-4512-B6FF-4A898ADCC5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Key!$B$61</c:f>
              <c:numCache>
                <c:formatCode>0%</c:formatCode>
                <c:ptCount val="1"/>
                <c:pt idx="0">
                  <c:v>0.17</c:v>
                </c:pt>
              </c:numCache>
            </c:numRef>
          </c:cat>
          <c:val>
            <c:numRef>
              <c:f>Key!$B$59</c:f>
              <c:numCache>
                <c:formatCode>0%</c:formatCode>
                <c:ptCount val="1"/>
                <c:pt idx="0">
                  <c:v>0.33</c:v>
                </c:pt>
              </c:numCache>
            </c:numRef>
          </c:val>
          <c:extLst xmlns:c15="http://schemas.microsoft.com/office/drawing/2012/chart">
            <c:ext xmlns:c16="http://schemas.microsoft.com/office/drawing/2014/chart" uri="{C3380CC4-5D6E-409C-BE32-E72D297353CC}">
              <c16:uniqueId val="{00000000-28EE-4056-8115-8DD3B62CAD19}"/>
            </c:ext>
          </c:extLst>
        </c:ser>
        <c:ser>
          <c:idx val="2"/>
          <c:order val="2"/>
          <c:tx>
            <c:strRef>
              <c:f>Key!$B$58</c:f>
              <c:strCache>
                <c:ptCount val="1"/>
                <c:pt idx="0">
                  <c:v>Levels</c:v>
                </c:pt>
              </c:strCache>
              <c:extLst xmlns:c15="http://schemas.microsoft.com/office/drawing/2012/chart"/>
            </c:strRef>
          </c:tx>
          <c:spPr>
            <a:solidFill>
              <a:schemeClr val="accent2">
                <a:lumMod val="75000"/>
              </a:schemeClr>
            </a:solidFill>
            <a:ln>
              <a:solidFill>
                <a:schemeClr val="bg2">
                  <a:lumMod val="50000"/>
                </a:schemeClr>
              </a:solidFill>
            </a:ln>
            <a:effectLst/>
          </c:spPr>
          <c:invertIfNegative val="0"/>
          <c:dLbls>
            <c:dLbl>
              <c:idx val="0"/>
              <c:layout>
                <c:manualLayout>
                  <c:x val="-0.13221153846153849"/>
                  <c:y val="-0.16059027777777779"/>
                </c:manualLayout>
              </c:layout>
              <c:tx>
                <c:rich>
                  <a:bodyPr/>
                  <a:lstStyle/>
                  <a:p>
                    <a:fld id="{A3EC9B37-3E7A-4349-A4E6-180B10B0FF2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1-4F60-4512-B6FF-4A898ADCC58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Key!$B$61</c:f>
              <c:numCache>
                <c:formatCode>0%</c:formatCode>
                <c:ptCount val="1"/>
                <c:pt idx="0">
                  <c:v>0.17</c:v>
                </c:pt>
              </c:numCache>
            </c:numRef>
          </c:cat>
          <c:val>
            <c:numRef>
              <c:f>Key!$B$60</c:f>
              <c:numCache>
                <c:formatCode>0%</c:formatCode>
                <c:ptCount val="1"/>
                <c:pt idx="0">
                  <c:v>0.33</c:v>
                </c:pt>
              </c:numCache>
            </c:numRef>
          </c:val>
          <c:extLst xmlns:c15="http://schemas.microsoft.com/office/drawing/2012/chart">
            <c:ext xmlns:c15="http://schemas.microsoft.com/office/drawing/2012/chart" uri="{02D57815-91ED-43cb-92C2-25804820EDAC}">
              <c15:datalabelsRange>
                <c15:f>Key!$C$60</c15:f>
                <c15:dlblRangeCache>
                  <c:ptCount val="1"/>
                  <c:pt idx="0">
                    <c:v>66%</c:v>
                  </c:pt>
                </c15:dlblRangeCache>
              </c15:datalabelsRange>
            </c:ext>
            <c:ext xmlns:c16="http://schemas.microsoft.com/office/drawing/2014/chart" uri="{C3380CC4-5D6E-409C-BE32-E72D297353CC}">
              <c16:uniqueId val="{00000002-28EE-4056-8115-8DD3B62CAD19}"/>
            </c:ext>
          </c:extLst>
        </c:ser>
        <c:ser>
          <c:idx val="3"/>
          <c:order val="3"/>
          <c:tx>
            <c:strRef>
              <c:f>Key!$B$58</c:f>
              <c:strCache>
                <c:ptCount val="1"/>
                <c:pt idx="0">
                  <c:v>Levels</c:v>
                </c:pt>
              </c:strCache>
              <c:extLst xmlns:c15="http://schemas.microsoft.com/office/drawing/2012/chart"/>
            </c:strRef>
          </c:tx>
          <c:spPr>
            <a:solidFill>
              <a:schemeClr val="accent3">
                <a:lumMod val="40000"/>
                <a:lumOff val="60000"/>
              </a:schemeClr>
            </a:solidFill>
            <a:ln>
              <a:solidFill>
                <a:schemeClr val="bg2">
                  <a:lumMod val="50000"/>
                </a:schemeClr>
              </a:solidFill>
            </a:ln>
            <a:effectLst/>
          </c:spPr>
          <c:invertIfNegative val="0"/>
          <c:dLbls>
            <c:dLbl>
              <c:idx val="0"/>
              <c:layout>
                <c:manualLayout>
                  <c:x val="-0.12920673076923078"/>
                  <c:y val="-8.2465277777777762E-2"/>
                </c:manualLayout>
              </c:layout>
              <c:tx>
                <c:rich>
                  <a:bodyPr/>
                  <a:lstStyle/>
                  <a:p>
                    <a:fld id="{A058D566-3931-4ABC-B9C3-D2216D7EDA7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2-4F60-4512-B6FF-4A898ADCC58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Key!$B$61</c:f>
              <c:numCache>
                <c:formatCode>0%</c:formatCode>
                <c:ptCount val="1"/>
                <c:pt idx="0">
                  <c:v>0.17</c:v>
                </c:pt>
              </c:numCache>
            </c:numRef>
          </c:cat>
          <c:val>
            <c:numRef>
              <c:f>Key!$B$61</c:f>
              <c:numCache>
                <c:formatCode>0%</c:formatCode>
                <c:ptCount val="1"/>
                <c:pt idx="0">
                  <c:v>0.17</c:v>
                </c:pt>
              </c:numCache>
            </c:numRef>
          </c:val>
          <c:extLst xmlns:c15="http://schemas.microsoft.com/office/drawing/2012/chart">
            <c:ext xmlns:c15="http://schemas.microsoft.com/office/drawing/2012/chart" uri="{02D57815-91ED-43cb-92C2-25804820EDAC}">
              <c15:datalabelsRange>
                <c15:f>Key!$C$61</c15:f>
                <c15:dlblRangeCache>
                  <c:ptCount val="1"/>
                  <c:pt idx="0">
                    <c:v>83%</c:v>
                  </c:pt>
                </c15:dlblRangeCache>
              </c15:datalabelsRange>
            </c:ext>
            <c:ext xmlns:c16="http://schemas.microsoft.com/office/drawing/2014/chart" uri="{C3380CC4-5D6E-409C-BE32-E72D297353CC}">
              <c16:uniqueId val="{00000003-28EE-4056-8115-8DD3B62CAD19}"/>
            </c:ext>
          </c:extLst>
        </c:ser>
        <c:ser>
          <c:idx val="4"/>
          <c:order val="4"/>
          <c:tx>
            <c:strRef>
              <c:f>Key!$B$58</c:f>
              <c:strCache>
                <c:ptCount val="1"/>
                <c:pt idx="0">
                  <c:v>Levels</c:v>
                </c:pt>
              </c:strCache>
              <c:extLst xmlns:c15="http://schemas.microsoft.com/office/drawing/2012/chart"/>
            </c:strRef>
          </c:tx>
          <c:spPr>
            <a:solidFill>
              <a:schemeClr val="accent4"/>
            </a:solidFill>
            <a:ln>
              <a:noFill/>
            </a:ln>
            <a:effectLst/>
          </c:spPr>
          <c:invertIfNegative val="0"/>
          <c:dPt>
            <c:idx val="0"/>
            <c:invertIfNegative val="0"/>
            <c:bubble3D val="0"/>
            <c:spPr>
              <a:solidFill>
                <a:schemeClr val="accent4"/>
              </a:solidFill>
              <a:ln>
                <a:solidFill>
                  <a:schemeClr val="bg2">
                    <a:lumMod val="50000"/>
                  </a:schemeClr>
                </a:solidFill>
              </a:ln>
              <a:effectLst/>
            </c:spPr>
            <c:extLst>
              <c:ext xmlns:c16="http://schemas.microsoft.com/office/drawing/2014/chart" uri="{C3380CC4-5D6E-409C-BE32-E72D297353CC}">
                <c16:uniqueId val="{00000000-4F60-4512-B6FF-4A898ADCC584}"/>
              </c:ext>
            </c:extLst>
          </c:dPt>
          <c:dLbls>
            <c:dLbl>
              <c:idx val="0"/>
              <c:layout>
                <c:manualLayout>
                  <c:x val="-0.14423076923076925"/>
                  <c:y val="-7.3784722222222238E-2"/>
                </c:manualLayout>
              </c:layout>
              <c:tx>
                <c:rich>
                  <a:bodyPr/>
                  <a:lstStyle/>
                  <a:p>
                    <a:fld id="{3C68EC72-B930-47A1-8665-669DAE435DF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layout/>
                  <c15:dlblFieldTable/>
                  <c15:showDataLabelsRange val="1"/>
                </c:ext>
                <c:ext xmlns:c16="http://schemas.microsoft.com/office/drawing/2014/chart" uri="{C3380CC4-5D6E-409C-BE32-E72D297353CC}">
                  <c16:uniqueId val="{00000000-4F60-4512-B6FF-4A898ADCC584}"/>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0"/>
              </c:ext>
            </c:extLst>
          </c:dLbls>
          <c:cat>
            <c:numRef>
              <c:f>Key!$B$61</c:f>
              <c:numCache>
                <c:formatCode>0%</c:formatCode>
                <c:ptCount val="1"/>
                <c:pt idx="0">
                  <c:v>0.17</c:v>
                </c:pt>
              </c:numCache>
            </c:numRef>
          </c:cat>
          <c:val>
            <c:numRef>
              <c:f>Key!$B$62</c:f>
              <c:numCache>
                <c:formatCode>0%</c:formatCode>
                <c:ptCount val="1"/>
                <c:pt idx="0">
                  <c:v>0.17</c:v>
                </c:pt>
              </c:numCache>
            </c:numRef>
          </c:val>
          <c:extLst xmlns:c15="http://schemas.microsoft.com/office/drawing/2012/chart">
            <c:ext xmlns:c15="http://schemas.microsoft.com/office/drawing/2012/chart" uri="{02D57815-91ED-43cb-92C2-25804820EDAC}">
              <c15:datalabelsRange>
                <c15:f>Key!$C$62</c15:f>
                <c15:dlblRangeCache>
                  <c:ptCount val="1"/>
                  <c:pt idx="0">
                    <c:v>100%</c:v>
                  </c:pt>
                </c15:dlblRangeCache>
              </c15:datalabelsRange>
            </c:ext>
            <c:ext xmlns:c16="http://schemas.microsoft.com/office/drawing/2014/chart" uri="{C3380CC4-5D6E-409C-BE32-E72D297353CC}">
              <c16:uniqueId val="{00000004-28EE-4056-8115-8DD3B62CAD19}"/>
            </c:ext>
          </c:extLst>
        </c:ser>
        <c:dLbls>
          <c:showLegendKey val="0"/>
          <c:showVal val="0"/>
          <c:showCatName val="0"/>
          <c:showSerName val="0"/>
          <c:showPercent val="0"/>
          <c:showBubbleSize val="0"/>
        </c:dLbls>
        <c:gapWidth val="163"/>
        <c:overlap val="100"/>
        <c:axId val="429611824"/>
        <c:axId val="429150168"/>
        <c:extLst/>
      </c:barChart>
      <c:lineChart>
        <c:grouping val="standard"/>
        <c:varyColors val="0"/>
        <c:ser>
          <c:idx val="1"/>
          <c:order val="1"/>
          <c:tx>
            <c:v>Overall Score</c:v>
          </c:tx>
          <c:spPr>
            <a:ln w="47625" cap="rnd">
              <a:solidFill>
                <a:srgbClr val="49775F"/>
              </a:solidFill>
              <a:round/>
              <a:headEnd type="triangle" w="lg" len="sm"/>
            </a:ln>
            <a:effectLst/>
          </c:spPr>
          <c:marker>
            <c:symbol val="none"/>
          </c:marker>
          <c:dLbls>
            <c:dLbl>
              <c:idx val="0"/>
              <c:layout>
                <c:manualLayout>
                  <c:x val="0.47475961538461525"/>
                  <c:y val="6.9444444444444448E-2"/>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layout/>
                </c:ext>
                <c:ext xmlns:c16="http://schemas.microsoft.com/office/drawing/2014/chart" uri="{C3380CC4-5D6E-409C-BE32-E72D297353CC}">
                  <c16:uniqueId val="{00000004-4F60-4512-B6FF-4A898ADCC58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val>
            <c:numRef>
              <c:f>(Results!$C$68,Results!$C$68)</c:f>
              <c:numCache>
                <c:formatCode>0%</c:formatCode>
                <c:ptCount val="2"/>
                <c:pt idx="0">
                  <c:v>0</c:v>
                </c:pt>
                <c:pt idx="1">
                  <c:v>0</c:v>
                </c:pt>
              </c:numCache>
              <c:extLst/>
            </c:numRef>
          </c:val>
          <c:smooth val="0"/>
          <c:extLst>
            <c:ext xmlns:c16="http://schemas.microsoft.com/office/drawing/2014/chart" uri="{C3380CC4-5D6E-409C-BE32-E72D297353CC}">
              <c16:uniqueId val="{00000001-28EE-4056-8115-8DD3B62CAD19}"/>
            </c:ext>
          </c:extLst>
        </c:ser>
        <c:dLbls>
          <c:showLegendKey val="0"/>
          <c:showVal val="0"/>
          <c:showCatName val="0"/>
          <c:showSerName val="0"/>
          <c:showPercent val="0"/>
          <c:showBubbleSize val="0"/>
        </c:dLbls>
        <c:marker val="1"/>
        <c:smooth val="0"/>
        <c:axId val="429611824"/>
        <c:axId val="429150168"/>
      </c:lineChart>
      <c:catAx>
        <c:axId val="429611824"/>
        <c:scaling>
          <c:orientation val="minMax"/>
        </c:scaling>
        <c:delete val="1"/>
        <c:axPos val="b"/>
        <c:numFmt formatCode="0%" sourceLinked="1"/>
        <c:majorTickMark val="none"/>
        <c:minorTickMark val="none"/>
        <c:tickLblPos val="nextTo"/>
        <c:crossAx val="429150168"/>
        <c:crosses val="autoZero"/>
        <c:auto val="1"/>
        <c:lblAlgn val="ctr"/>
        <c:lblOffset val="100"/>
        <c:noMultiLvlLbl val="0"/>
      </c:catAx>
      <c:valAx>
        <c:axId val="429150168"/>
        <c:scaling>
          <c:orientation val="minMax"/>
          <c:max val="1"/>
        </c:scaling>
        <c:delete val="1"/>
        <c:axPos val="l"/>
        <c:majorGridlines>
          <c:spPr>
            <a:ln w="9525" cap="flat" cmpd="sng" algn="ctr">
              <a:no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GB"/>
                  <a:t>Platinum </a:t>
                </a:r>
              </a:p>
              <a:p>
                <a:pPr>
                  <a:defRPr sz="1000" b="0" i="0" u="none" strike="noStrike" kern="1200" baseline="0">
                    <a:solidFill>
                      <a:schemeClr val="tx1">
                        <a:lumMod val="65000"/>
                        <a:lumOff val="35000"/>
                      </a:schemeClr>
                    </a:solidFill>
                    <a:latin typeface="+mn-lt"/>
                    <a:ea typeface="+mn-ea"/>
                    <a:cs typeface="+mn-cs"/>
                  </a:defRPr>
                </a:pPr>
                <a:endParaRPr lang="en-GB"/>
              </a:p>
              <a:p>
                <a:pPr>
                  <a:defRPr sz="1000" b="0" i="0" u="none" strike="noStrike" kern="1200" baseline="0">
                    <a:solidFill>
                      <a:schemeClr val="tx1">
                        <a:lumMod val="65000"/>
                        <a:lumOff val="35000"/>
                      </a:schemeClr>
                    </a:solidFill>
                    <a:latin typeface="+mn-lt"/>
                    <a:ea typeface="+mn-ea"/>
                    <a:cs typeface="+mn-cs"/>
                  </a:defRPr>
                </a:pPr>
                <a:endParaRPr lang="en-GB"/>
              </a:p>
              <a:p>
                <a:pPr>
                  <a:defRPr sz="1000" b="0" i="0" u="none" strike="noStrike" kern="1200" baseline="0">
                    <a:solidFill>
                      <a:schemeClr val="tx1">
                        <a:lumMod val="65000"/>
                        <a:lumOff val="35000"/>
                      </a:schemeClr>
                    </a:solidFill>
                    <a:latin typeface="+mn-lt"/>
                    <a:ea typeface="+mn-ea"/>
                    <a:cs typeface="+mn-cs"/>
                  </a:defRPr>
                </a:pPr>
                <a:r>
                  <a:rPr lang="en-GB"/>
                  <a:t>Gold</a:t>
                </a:r>
              </a:p>
              <a:p>
                <a:pPr>
                  <a:defRPr sz="1000" b="0" i="0" u="none" strike="noStrike" kern="1200" baseline="0">
                    <a:solidFill>
                      <a:schemeClr val="tx1">
                        <a:lumMod val="65000"/>
                        <a:lumOff val="35000"/>
                      </a:schemeClr>
                    </a:solidFill>
                    <a:latin typeface="+mn-lt"/>
                    <a:ea typeface="+mn-ea"/>
                    <a:cs typeface="+mn-cs"/>
                  </a:defRPr>
                </a:pPr>
                <a:endParaRPr lang="en-GB"/>
              </a:p>
              <a:p>
                <a:pPr>
                  <a:defRPr sz="1000" b="0" i="0" u="none" strike="noStrike" kern="1200" baseline="0">
                    <a:solidFill>
                      <a:schemeClr val="tx1">
                        <a:lumMod val="65000"/>
                        <a:lumOff val="35000"/>
                      </a:schemeClr>
                    </a:solidFill>
                    <a:latin typeface="+mn-lt"/>
                    <a:ea typeface="+mn-ea"/>
                    <a:cs typeface="+mn-cs"/>
                  </a:defRPr>
                </a:pPr>
                <a:endParaRPr lang="en-GB"/>
              </a:p>
              <a:p>
                <a:pPr>
                  <a:defRPr sz="1000" b="0" i="0" u="none" strike="noStrike" kern="1200" baseline="0">
                    <a:solidFill>
                      <a:schemeClr val="tx1">
                        <a:lumMod val="65000"/>
                        <a:lumOff val="35000"/>
                      </a:schemeClr>
                    </a:solidFill>
                    <a:latin typeface="+mn-lt"/>
                    <a:ea typeface="+mn-ea"/>
                    <a:cs typeface="+mn-cs"/>
                  </a:defRPr>
                </a:pPr>
                <a:endParaRPr lang="en-GB"/>
              </a:p>
              <a:p>
                <a:pPr>
                  <a:defRPr sz="1000" b="0" i="0" u="none" strike="noStrike" kern="1200" baseline="0">
                    <a:solidFill>
                      <a:schemeClr val="tx1">
                        <a:lumMod val="65000"/>
                        <a:lumOff val="35000"/>
                      </a:schemeClr>
                    </a:solidFill>
                    <a:latin typeface="+mn-lt"/>
                    <a:ea typeface="+mn-ea"/>
                    <a:cs typeface="+mn-cs"/>
                  </a:defRPr>
                </a:pPr>
                <a:r>
                  <a:rPr lang="en-GB"/>
                  <a:t>Silver</a:t>
                </a:r>
              </a:p>
              <a:p>
                <a:pPr>
                  <a:defRPr sz="1000" b="0" i="0" u="none" strike="noStrike" kern="1200" baseline="0">
                    <a:solidFill>
                      <a:schemeClr val="tx1">
                        <a:lumMod val="65000"/>
                        <a:lumOff val="35000"/>
                      </a:schemeClr>
                    </a:solidFill>
                    <a:latin typeface="+mn-lt"/>
                    <a:ea typeface="+mn-ea"/>
                    <a:cs typeface="+mn-cs"/>
                  </a:defRPr>
                </a:pPr>
                <a:endParaRPr lang="en-GB"/>
              </a:p>
              <a:p>
                <a:pPr>
                  <a:defRPr sz="1000" b="0" i="0" u="none" strike="noStrike" kern="1200" baseline="0">
                    <a:solidFill>
                      <a:schemeClr val="tx1">
                        <a:lumMod val="65000"/>
                        <a:lumOff val="35000"/>
                      </a:schemeClr>
                    </a:solidFill>
                    <a:latin typeface="+mn-lt"/>
                    <a:ea typeface="+mn-ea"/>
                    <a:cs typeface="+mn-cs"/>
                  </a:defRPr>
                </a:pPr>
                <a:endParaRPr lang="en-GB"/>
              </a:p>
              <a:p>
                <a:pPr>
                  <a:defRPr sz="1000" b="0" i="0" u="none" strike="noStrike" kern="1200" baseline="0">
                    <a:solidFill>
                      <a:schemeClr val="tx1">
                        <a:lumMod val="65000"/>
                        <a:lumOff val="35000"/>
                      </a:schemeClr>
                    </a:solidFill>
                    <a:latin typeface="+mn-lt"/>
                    <a:ea typeface="+mn-ea"/>
                    <a:cs typeface="+mn-cs"/>
                  </a:defRPr>
                </a:pPr>
                <a:endParaRPr lang="en-GB"/>
              </a:p>
              <a:p>
                <a:pPr>
                  <a:defRPr sz="1000" b="0" i="0" u="none" strike="noStrike" kern="1200" baseline="0">
                    <a:solidFill>
                      <a:schemeClr val="tx1">
                        <a:lumMod val="65000"/>
                        <a:lumOff val="35000"/>
                      </a:schemeClr>
                    </a:solidFill>
                    <a:latin typeface="+mn-lt"/>
                    <a:ea typeface="+mn-ea"/>
                    <a:cs typeface="+mn-cs"/>
                  </a:defRPr>
                </a:pPr>
                <a:endParaRPr lang="en-GB"/>
              </a:p>
              <a:p>
                <a:pPr>
                  <a:defRPr sz="1000" b="0" i="0" u="none" strike="noStrike" kern="1200" baseline="0">
                    <a:solidFill>
                      <a:schemeClr val="tx1">
                        <a:lumMod val="65000"/>
                        <a:lumOff val="35000"/>
                      </a:schemeClr>
                    </a:solidFill>
                    <a:latin typeface="+mn-lt"/>
                    <a:ea typeface="+mn-ea"/>
                    <a:cs typeface="+mn-cs"/>
                  </a:defRPr>
                </a:pPr>
                <a:r>
                  <a:rPr lang="en-GB"/>
                  <a:t>Bronze</a:t>
                </a:r>
              </a:p>
              <a:p>
                <a:pPr>
                  <a:defRPr sz="1000" b="0" i="0" u="none" strike="noStrike" kern="1200" baseline="0">
                    <a:solidFill>
                      <a:schemeClr val="tx1">
                        <a:lumMod val="65000"/>
                        <a:lumOff val="35000"/>
                      </a:schemeClr>
                    </a:solidFill>
                    <a:latin typeface="+mn-lt"/>
                    <a:ea typeface="+mn-ea"/>
                    <a:cs typeface="+mn-cs"/>
                  </a:defRPr>
                </a:pPr>
                <a:endParaRPr lang="en-GB"/>
              </a:p>
              <a:p>
                <a:pPr>
                  <a:defRPr sz="1000" b="0" i="0" u="none" strike="noStrike" kern="1200" baseline="0">
                    <a:solidFill>
                      <a:schemeClr val="tx1">
                        <a:lumMod val="65000"/>
                        <a:lumOff val="35000"/>
                      </a:schemeClr>
                    </a:solidFill>
                    <a:latin typeface="+mn-lt"/>
                    <a:ea typeface="+mn-ea"/>
                    <a:cs typeface="+mn-cs"/>
                  </a:defRPr>
                </a:pPr>
                <a:endParaRPr lang="en-GB"/>
              </a:p>
              <a:p>
                <a:pPr>
                  <a:defRPr sz="1000" b="0" i="0" u="none" strike="noStrike" kern="1200" baseline="0">
                    <a:solidFill>
                      <a:schemeClr val="tx1">
                        <a:lumMod val="65000"/>
                        <a:lumOff val="35000"/>
                      </a:schemeClr>
                    </a:solidFill>
                    <a:latin typeface="+mn-lt"/>
                    <a:ea typeface="+mn-ea"/>
                    <a:cs typeface="+mn-cs"/>
                  </a:defRPr>
                </a:pPr>
                <a:endParaRPr lang="en-GB"/>
              </a:p>
              <a:p>
                <a:pPr>
                  <a:defRPr sz="1000" b="0" i="0" u="none" strike="noStrike" kern="1200" baseline="0">
                    <a:solidFill>
                      <a:schemeClr val="tx1">
                        <a:lumMod val="65000"/>
                        <a:lumOff val="35000"/>
                      </a:schemeClr>
                    </a:solidFill>
                    <a:latin typeface="+mn-lt"/>
                    <a:ea typeface="+mn-ea"/>
                    <a:cs typeface="+mn-cs"/>
                  </a:defRPr>
                </a:pPr>
                <a:endParaRPr lang="en-GB"/>
              </a:p>
              <a:p>
                <a:pPr>
                  <a:defRPr sz="1000" b="0" i="0" u="none" strike="noStrike" kern="1200" baseline="0">
                    <a:solidFill>
                      <a:schemeClr val="tx1">
                        <a:lumMod val="65000"/>
                        <a:lumOff val="35000"/>
                      </a:schemeClr>
                    </a:solidFill>
                    <a:latin typeface="+mn-lt"/>
                    <a:ea typeface="+mn-ea"/>
                    <a:cs typeface="+mn-cs"/>
                  </a:defRPr>
                </a:pPr>
                <a:endParaRPr lang="en-GB"/>
              </a:p>
              <a:p>
                <a:pPr>
                  <a:defRPr sz="1000" b="0" i="0" u="none" strike="noStrike" kern="1200" baseline="0">
                    <a:solidFill>
                      <a:schemeClr val="tx1">
                        <a:lumMod val="65000"/>
                        <a:lumOff val="35000"/>
                      </a:schemeClr>
                    </a:solidFill>
                    <a:latin typeface="+mn-lt"/>
                    <a:ea typeface="+mn-ea"/>
                    <a:cs typeface="+mn-cs"/>
                  </a:defRPr>
                </a:pPr>
                <a:r>
                  <a:rPr lang="en-GB"/>
                  <a:t>Getting</a:t>
                </a:r>
              </a:p>
              <a:p>
                <a:pPr>
                  <a:defRPr sz="1000" b="0" i="0" u="none" strike="noStrike" kern="1200" baseline="0">
                    <a:solidFill>
                      <a:schemeClr val="tx1">
                        <a:lumMod val="65000"/>
                        <a:lumOff val="35000"/>
                      </a:schemeClr>
                    </a:solidFill>
                    <a:latin typeface="+mn-lt"/>
                    <a:ea typeface="+mn-ea"/>
                    <a:cs typeface="+mn-cs"/>
                  </a:defRPr>
                </a:pPr>
                <a:r>
                  <a:rPr lang="en-GB"/>
                  <a:t> Started</a:t>
                </a:r>
              </a:p>
              <a:p>
                <a:pPr>
                  <a:defRPr sz="1000" b="0" i="0" u="none" strike="noStrike" kern="1200" baseline="0">
                    <a:solidFill>
                      <a:schemeClr val="tx1">
                        <a:lumMod val="65000"/>
                        <a:lumOff val="35000"/>
                      </a:schemeClr>
                    </a:solidFill>
                    <a:latin typeface="+mn-lt"/>
                    <a:ea typeface="+mn-ea"/>
                    <a:cs typeface="+mn-cs"/>
                  </a:defRPr>
                </a:pPr>
                <a:endParaRPr lang="en-GB"/>
              </a:p>
              <a:p>
                <a:pPr>
                  <a:defRPr sz="1000" b="0" i="0" u="none" strike="noStrike" kern="1200" baseline="0">
                    <a:solidFill>
                      <a:schemeClr val="tx1">
                        <a:lumMod val="65000"/>
                        <a:lumOff val="35000"/>
                      </a:schemeClr>
                    </a:solidFill>
                    <a:latin typeface="+mn-lt"/>
                    <a:ea typeface="+mn-ea"/>
                    <a:cs typeface="+mn-cs"/>
                  </a:defRPr>
                </a:pPr>
                <a:endParaRPr lang="en-GB"/>
              </a:p>
            </c:rich>
          </c:tx>
          <c:layout>
            <c:manualLayout>
              <c:xMode val="edge"/>
              <c:yMode val="edge"/>
              <c:x val="0.2070478640957282"/>
              <c:y val="1.0254070885975537E-3"/>
            </c:manualLayout>
          </c:layout>
          <c:overlay val="0"/>
          <c:spPr>
            <a:noFill/>
            <a:ln>
              <a:noFill/>
            </a:ln>
            <a:effectLst/>
          </c:spPr>
        </c:title>
        <c:numFmt formatCode="0%" sourceLinked="1"/>
        <c:majorTickMark val="out"/>
        <c:minorTickMark val="none"/>
        <c:tickLblPos val="nextTo"/>
        <c:crossAx val="42961182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a:glow rad="127000">
        <a:schemeClr val="accent1">
          <a:alpha val="0"/>
        </a:schemeClr>
      </a:glow>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1. Corporate'!A1"/></Relationships>
</file>

<file path=xl/drawings/_rels/drawing2.xml.rels><?xml version="1.0" encoding="UTF-8" standalone="yes"?>
<Relationships xmlns="http://schemas.openxmlformats.org/package/2006/relationships"><Relationship Id="rId3" Type="http://schemas.openxmlformats.org/officeDocument/2006/relationships/hyperlink" Target="#'1. Corporate'!C8"/><Relationship Id="rId2" Type="http://schemas.openxmlformats.org/officeDocument/2006/relationships/hyperlink" Target="#'1. Corporate'!C7"/><Relationship Id="rId1" Type="http://schemas.openxmlformats.org/officeDocument/2006/relationships/image" Target="../media/image2.png"/><Relationship Id="rId5" Type="http://schemas.openxmlformats.org/officeDocument/2006/relationships/hyperlink" Target="#'2. Operations'!C6"/><Relationship Id="rId4" Type="http://schemas.openxmlformats.org/officeDocument/2006/relationships/hyperlink" Target="#'1. Corporate'!C9"/></Relationships>
</file>

<file path=xl/drawings/_rels/drawing3.xml.rels><?xml version="1.0" encoding="UTF-8" standalone="yes"?>
<Relationships xmlns="http://schemas.openxmlformats.org/package/2006/relationships"><Relationship Id="rId3" Type="http://schemas.openxmlformats.org/officeDocument/2006/relationships/hyperlink" Target="#'2. Operations'!C8"/><Relationship Id="rId2" Type="http://schemas.openxmlformats.org/officeDocument/2006/relationships/hyperlink" Target="#'2. Operations'!C7"/><Relationship Id="rId1" Type="http://schemas.openxmlformats.org/officeDocument/2006/relationships/image" Target="../media/image2.png"/><Relationship Id="rId5" Type="http://schemas.openxmlformats.org/officeDocument/2006/relationships/hyperlink" Target="#'3. Human Resources'!A6"/><Relationship Id="rId4" Type="http://schemas.openxmlformats.org/officeDocument/2006/relationships/hyperlink" Target="#'2. Operations'!C9"/></Relationships>
</file>

<file path=xl/drawings/_rels/drawing4.xml.rels><?xml version="1.0" encoding="UTF-8" standalone="yes"?>
<Relationships xmlns="http://schemas.openxmlformats.org/package/2006/relationships"><Relationship Id="rId3" Type="http://schemas.openxmlformats.org/officeDocument/2006/relationships/hyperlink" Target="#'3. Human Resources'!C8"/><Relationship Id="rId2" Type="http://schemas.openxmlformats.org/officeDocument/2006/relationships/hyperlink" Target="#'3. Human Resources'!C7"/><Relationship Id="rId1" Type="http://schemas.openxmlformats.org/officeDocument/2006/relationships/image" Target="../media/image2.png"/><Relationship Id="rId6" Type="http://schemas.openxmlformats.org/officeDocument/2006/relationships/hyperlink" Target="#'4. Supply Chain'!A7"/><Relationship Id="rId5" Type="http://schemas.openxmlformats.org/officeDocument/2006/relationships/hyperlink" Target="#'3. Human Resources'!C10"/><Relationship Id="rId4" Type="http://schemas.openxmlformats.org/officeDocument/2006/relationships/hyperlink" Target="#'3. Human Resources'!C9"/></Relationships>
</file>

<file path=xl/drawings/_rels/drawing5.xml.rels><?xml version="1.0" encoding="UTF-8" standalone="yes"?>
<Relationships xmlns="http://schemas.openxmlformats.org/package/2006/relationships"><Relationship Id="rId3" Type="http://schemas.openxmlformats.org/officeDocument/2006/relationships/hyperlink" Target="#'5. Product and Services'!A6"/><Relationship Id="rId2" Type="http://schemas.openxmlformats.org/officeDocument/2006/relationships/hyperlink" Target="#'4. Supply Chain'!C7"/><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hyperlink" Target="#'5. Product and Services'!C8"/><Relationship Id="rId2" Type="http://schemas.openxmlformats.org/officeDocument/2006/relationships/hyperlink" Target="#'5. Product and Services'!C7"/><Relationship Id="rId1" Type="http://schemas.openxmlformats.org/officeDocument/2006/relationships/image" Target="../media/image2.png"/><Relationship Id="rId4" Type="http://schemas.openxmlformats.org/officeDocument/2006/relationships/hyperlink" Target="#Results!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312420</xdr:colOff>
      <xdr:row>9</xdr:row>
      <xdr:rowOff>76200</xdr:rowOff>
    </xdr:from>
    <xdr:to>
      <xdr:col>8</xdr:col>
      <xdr:colOff>68580</xdr:colOff>
      <xdr:row>11</xdr:row>
      <xdr:rowOff>205740</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1EC1A097-5F3E-4A31-BDBC-AB4835953948}"/>
            </a:ext>
          </a:extLst>
        </xdr:cNvPr>
        <xdr:cNvSpPr/>
      </xdr:nvSpPr>
      <xdr:spPr>
        <a:xfrm>
          <a:off x="9860280" y="4480560"/>
          <a:ext cx="1584960" cy="67818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a:t>Start Questionnaire</a:t>
          </a:r>
        </a:p>
      </xdr:txBody>
    </xdr:sp>
    <xdr:clientData/>
  </xdr:twoCellAnchor>
  <xdr:twoCellAnchor editAs="oneCell">
    <xdr:from>
      <xdr:col>3</xdr:col>
      <xdr:colOff>0</xdr:colOff>
      <xdr:row>0</xdr:row>
      <xdr:rowOff>0</xdr:rowOff>
    </xdr:from>
    <xdr:to>
      <xdr:col>3</xdr:col>
      <xdr:colOff>2095500</xdr:colOff>
      <xdr:row>2</xdr:row>
      <xdr:rowOff>180975</xdr:rowOff>
    </xdr:to>
    <xdr:pic>
      <xdr:nvPicPr>
        <xdr:cNvPr id="5" name="Picture 4"/>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 y="0"/>
          <a:ext cx="2095500" cy="5619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22860</xdr:rowOff>
    </xdr:from>
    <xdr:to>
      <xdr:col>1</xdr:col>
      <xdr:colOff>1264920</xdr:colOff>
      <xdr:row>3</xdr:row>
      <xdr:rowOff>0</xdr:rowOff>
    </xdr:to>
    <xdr:pic>
      <xdr:nvPicPr>
        <xdr:cNvPr id="2" name="Picture 1">
          <a:extLst>
            <a:ext uri="{FF2B5EF4-FFF2-40B4-BE49-F238E27FC236}">
              <a16:creationId xmlns:a16="http://schemas.microsoft.com/office/drawing/2014/main" id="{547F4EE1-F536-4677-B7C8-3C157C63190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2860"/>
          <a:ext cx="1569720" cy="373380"/>
        </a:xfrm>
        <a:prstGeom prst="rect">
          <a:avLst/>
        </a:prstGeom>
        <a:noFill/>
        <a:ln>
          <a:solidFill>
            <a:schemeClr val="accent1"/>
          </a:solidFill>
        </a:ln>
      </xdr:spPr>
    </xdr:pic>
    <xdr:clientData/>
  </xdr:twoCellAnchor>
  <xdr:twoCellAnchor>
    <xdr:from>
      <xdr:col>10</xdr:col>
      <xdr:colOff>243840</xdr:colOff>
      <xdr:row>5</xdr:row>
      <xdr:rowOff>701040</xdr:rowOff>
    </xdr:from>
    <xdr:to>
      <xdr:col>10</xdr:col>
      <xdr:colOff>1493520</xdr:colOff>
      <xdr:row>5</xdr:row>
      <xdr:rowOff>1424940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8A280238-CFD0-4FD8-8BFA-115BF84820F1}"/>
            </a:ext>
          </a:extLst>
        </xdr:cNvPr>
        <xdr:cNvSpPr/>
      </xdr:nvSpPr>
      <xdr:spPr>
        <a:xfrm>
          <a:off x="25039320" y="1897380"/>
          <a:ext cx="1249680" cy="723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a:t>
          </a:r>
          <a:r>
            <a:rPr lang="en-GB" sz="1100" baseline="0"/>
            <a:t> To </a:t>
          </a:r>
        </a:p>
        <a:p>
          <a:pPr algn="ctr"/>
          <a:r>
            <a:rPr lang="en-GB" sz="1100" baseline="0"/>
            <a:t> Question 1. 2 </a:t>
          </a:r>
          <a:endParaRPr lang="en-GB" sz="1100"/>
        </a:p>
      </xdr:txBody>
    </xdr:sp>
    <xdr:clientData/>
  </xdr:twoCellAnchor>
  <xdr:twoCellAnchor>
    <xdr:from>
      <xdr:col>10</xdr:col>
      <xdr:colOff>236220</xdr:colOff>
      <xdr:row>6</xdr:row>
      <xdr:rowOff>723900</xdr:rowOff>
    </xdr:from>
    <xdr:to>
      <xdr:col>10</xdr:col>
      <xdr:colOff>1508760</xdr:colOff>
      <xdr:row>6</xdr:row>
      <xdr:rowOff>1333500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CBE7D8E4-13AF-4700-87E3-1A852D111E5D}"/>
            </a:ext>
          </a:extLst>
        </xdr:cNvPr>
        <xdr:cNvSpPr/>
      </xdr:nvSpPr>
      <xdr:spPr>
        <a:xfrm>
          <a:off x="23622000" y="4244340"/>
          <a:ext cx="1272540" cy="6096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a:t>
          </a:r>
          <a:r>
            <a:rPr lang="en-GB" sz="1100" baseline="0"/>
            <a:t> To </a:t>
          </a:r>
        </a:p>
        <a:p>
          <a:pPr algn="ctr"/>
          <a:r>
            <a:rPr lang="en-GB" sz="1100" baseline="0"/>
            <a:t> Question 1. 3 </a:t>
          </a:r>
          <a:endParaRPr lang="en-GB" sz="1100"/>
        </a:p>
      </xdr:txBody>
    </xdr:sp>
    <xdr:clientData/>
  </xdr:twoCellAnchor>
  <xdr:twoCellAnchor>
    <xdr:from>
      <xdr:col>10</xdr:col>
      <xdr:colOff>236220</xdr:colOff>
      <xdr:row>7</xdr:row>
      <xdr:rowOff>1402080</xdr:rowOff>
    </xdr:from>
    <xdr:to>
      <xdr:col>10</xdr:col>
      <xdr:colOff>1485900</xdr:colOff>
      <xdr:row>7</xdr:row>
      <xdr:rowOff>2125980</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788B50B8-F552-4E7A-A291-972A1107F340}"/>
            </a:ext>
          </a:extLst>
        </xdr:cNvPr>
        <xdr:cNvSpPr/>
      </xdr:nvSpPr>
      <xdr:spPr>
        <a:xfrm>
          <a:off x="25031700" y="7048500"/>
          <a:ext cx="1249680" cy="723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a:t>
          </a:r>
          <a:r>
            <a:rPr lang="en-GB" sz="1100" baseline="0"/>
            <a:t> To </a:t>
          </a:r>
        </a:p>
        <a:p>
          <a:pPr algn="ctr"/>
          <a:r>
            <a:rPr lang="en-GB" sz="1100" baseline="0"/>
            <a:t> Question 1. 4 </a:t>
          </a:r>
          <a:endParaRPr lang="en-GB" sz="1100"/>
        </a:p>
      </xdr:txBody>
    </xdr:sp>
    <xdr:clientData/>
  </xdr:twoCellAnchor>
  <xdr:twoCellAnchor>
    <xdr:from>
      <xdr:col>10</xdr:col>
      <xdr:colOff>213360</xdr:colOff>
      <xdr:row>8</xdr:row>
      <xdr:rowOff>190500</xdr:rowOff>
    </xdr:from>
    <xdr:to>
      <xdr:col>10</xdr:col>
      <xdr:colOff>1463040</xdr:colOff>
      <xdr:row>8</xdr:row>
      <xdr:rowOff>914400</xdr:rowOff>
    </xdr:to>
    <xdr:sp macro="" textlink="">
      <xdr:nvSpPr>
        <xdr:cNvPr id="6" name="Rectangle: Rounded Corners 5">
          <a:hlinkClick xmlns:r="http://schemas.openxmlformats.org/officeDocument/2006/relationships" r:id="rId5"/>
          <a:extLst>
            <a:ext uri="{FF2B5EF4-FFF2-40B4-BE49-F238E27FC236}">
              <a16:creationId xmlns:a16="http://schemas.microsoft.com/office/drawing/2014/main" id="{C46ED70C-CA8E-4B1F-B8F1-71EAFFFE4379}"/>
            </a:ext>
          </a:extLst>
        </xdr:cNvPr>
        <xdr:cNvSpPr/>
      </xdr:nvSpPr>
      <xdr:spPr>
        <a:xfrm>
          <a:off x="25008840" y="9532620"/>
          <a:ext cx="1249680" cy="723900"/>
        </a:xfrm>
        <a:prstGeom prst="round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a:t>
          </a:r>
          <a:r>
            <a:rPr lang="en-GB" sz="1100" baseline="0"/>
            <a:t> To </a:t>
          </a:r>
        </a:p>
        <a:p>
          <a:pPr algn="ctr"/>
          <a:r>
            <a:rPr lang="en-GB" sz="1100" baseline="0"/>
            <a:t> Section 2</a:t>
          </a:r>
          <a:endParaRPr lang="en-GB"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22860</xdr:rowOff>
    </xdr:from>
    <xdr:to>
      <xdr:col>1</xdr:col>
      <xdr:colOff>1028700</xdr:colOff>
      <xdr:row>2</xdr:row>
      <xdr:rowOff>22860</xdr:rowOff>
    </xdr:to>
    <xdr:pic>
      <xdr:nvPicPr>
        <xdr:cNvPr id="2" name="Picture 1">
          <a:extLst>
            <a:ext uri="{FF2B5EF4-FFF2-40B4-BE49-F238E27FC236}">
              <a16:creationId xmlns:a16="http://schemas.microsoft.com/office/drawing/2014/main" id="{BE96620D-A90F-4E4E-B677-7610ADDC2C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22860"/>
          <a:ext cx="1333500" cy="365760"/>
        </a:xfrm>
        <a:prstGeom prst="rect">
          <a:avLst/>
        </a:prstGeom>
        <a:noFill/>
        <a:ln>
          <a:solidFill>
            <a:schemeClr val="accent1"/>
          </a:solidFill>
        </a:ln>
      </xdr:spPr>
    </xdr:pic>
    <xdr:clientData/>
  </xdr:twoCellAnchor>
  <xdr:twoCellAnchor>
    <xdr:from>
      <xdr:col>10</xdr:col>
      <xdr:colOff>220980</xdr:colOff>
      <xdr:row>5</xdr:row>
      <xdr:rowOff>1249680</xdr:rowOff>
    </xdr:from>
    <xdr:to>
      <xdr:col>10</xdr:col>
      <xdr:colOff>1470660</xdr:colOff>
      <xdr:row>5</xdr:row>
      <xdr:rowOff>1973580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73C328C0-F064-470C-863E-838329ED7238}"/>
            </a:ext>
          </a:extLst>
        </xdr:cNvPr>
        <xdr:cNvSpPr/>
      </xdr:nvSpPr>
      <xdr:spPr>
        <a:xfrm>
          <a:off x="27675840" y="2423160"/>
          <a:ext cx="1249680" cy="723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a:t>
          </a:r>
          <a:r>
            <a:rPr lang="en-GB" sz="1100" baseline="0"/>
            <a:t> To </a:t>
          </a:r>
        </a:p>
        <a:p>
          <a:pPr algn="ctr"/>
          <a:r>
            <a:rPr lang="en-GB" sz="1100" baseline="0"/>
            <a:t> Question 2. 2 </a:t>
          </a:r>
          <a:endParaRPr lang="en-GB" sz="1100"/>
        </a:p>
      </xdr:txBody>
    </xdr:sp>
    <xdr:clientData/>
  </xdr:twoCellAnchor>
  <xdr:twoCellAnchor>
    <xdr:from>
      <xdr:col>10</xdr:col>
      <xdr:colOff>182880</xdr:colOff>
      <xdr:row>6</xdr:row>
      <xdr:rowOff>1424940</xdr:rowOff>
    </xdr:from>
    <xdr:to>
      <xdr:col>10</xdr:col>
      <xdr:colOff>1432560</xdr:colOff>
      <xdr:row>6</xdr:row>
      <xdr:rowOff>2148840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DD6FA81A-754C-4B6B-BD7A-D2F045DFD449}"/>
            </a:ext>
          </a:extLst>
        </xdr:cNvPr>
        <xdr:cNvSpPr/>
      </xdr:nvSpPr>
      <xdr:spPr>
        <a:xfrm>
          <a:off x="27637740" y="5897880"/>
          <a:ext cx="1249680" cy="723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a:t>
          </a:r>
          <a:r>
            <a:rPr lang="en-GB" sz="1100" baseline="0"/>
            <a:t> To </a:t>
          </a:r>
        </a:p>
        <a:p>
          <a:pPr algn="ctr"/>
          <a:r>
            <a:rPr lang="en-GB" sz="1100" baseline="0"/>
            <a:t> Question 2. 3 </a:t>
          </a:r>
          <a:endParaRPr lang="en-GB" sz="1100"/>
        </a:p>
      </xdr:txBody>
    </xdr:sp>
    <xdr:clientData/>
  </xdr:twoCellAnchor>
  <xdr:twoCellAnchor>
    <xdr:from>
      <xdr:col>10</xdr:col>
      <xdr:colOff>220980</xdr:colOff>
      <xdr:row>7</xdr:row>
      <xdr:rowOff>419100</xdr:rowOff>
    </xdr:from>
    <xdr:to>
      <xdr:col>10</xdr:col>
      <xdr:colOff>1470660</xdr:colOff>
      <xdr:row>7</xdr:row>
      <xdr:rowOff>1143000</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6E8D3968-486A-4F7C-BDF3-6EDB61F7C39A}"/>
            </a:ext>
          </a:extLst>
        </xdr:cNvPr>
        <xdr:cNvSpPr/>
      </xdr:nvSpPr>
      <xdr:spPr>
        <a:xfrm>
          <a:off x="27675840" y="8465820"/>
          <a:ext cx="1249680" cy="723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a:t>
          </a:r>
          <a:r>
            <a:rPr lang="en-GB" sz="1100" baseline="0"/>
            <a:t> To </a:t>
          </a:r>
        </a:p>
        <a:p>
          <a:pPr algn="ctr"/>
          <a:r>
            <a:rPr lang="en-GB" sz="1100" baseline="0"/>
            <a:t> Question 2. 4 </a:t>
          </a:r>
          <a:endParaRPr lang="en-GB" sz="1100"/>
        </a:p>
      </xdr:txBody>
    </xdr:sp>
    <xdr:clientData/>
  </xdr:twoCellAnchor>
  <xdr:twoCellAnchor>
    <xdr:from>
      <xdr:col>10</xdr:col>
      <xdr:colOff>144780</xdr:colOff>
      <xdr:row>8</xdr:row>
      <xdr:rowOff>1760220</xdr:rowOff>
    </xdr:from>
    <xdr:to>
      <xdr:col>10</xdr:col>
      <xdr:colOff>1394460</xdr:colOff>
      <xdr:row>8</xdr:row>
      <xdr:rowOff>2484120</xdr:rowOff>
    </xdr:to>
    <xdr:sp macro="" textlink="">
      <xdr:nvSpPr>
        <xdr:cNvPr id="6" name="Rectangle: Rounded Corners 5">
          <a:hlinkClick xmlns:r="http://schemas.openxmlformats.org/officeDocument/2006/relationships" r:id="rId5"/>
          <a:extLst>
            <a:ext uri="{FF2B5EF4-FFF2-40B4-BE49-F238E27FC236}">
              <a16:creationId xmlns:a16="http://schemas.microsoft.com/office/drawing/2014/main" id="{29610BD2-D4B7-4F0B-96B1-347CD8B436F8}"/>
            </a:ext>
          </a:extLst>
        </xdr:cNvPr>
        <xdr:cNvSpPr/>
      </xdr:nvSpPr>
      <xdr:spPr>
        <a:xfrm>
          <a:off x="27599640" y="11490960"/>
          <a:ext cx="1249680" cy="723900"/>
        </a:xfrm>
        <a:prstGeom prst="round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a:t>
          </a:r>
          <a:r>
            <a:rPr lang="en-GB" sz="1100" baseline="0"/>
            <a:t> To </a:t>
          </a:r>
        </a:p>
        <a:p>
          <a:pPr algn="ctr"/>
          <a:r>
            <a:rPr lang="en-GB" sz="1100" baseline="0"/>
            <a:t> Section 3</a:t>
          </a:r>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861060</xdr:colOff>
      <xdr:row>2</xdr:row>
      <xdr:rowOff>45720</xdr:rowOff>
    </xdr:to>
    <xdr:pic>
      <xdr:nvPicPr>
        <xdr:cNvPr id="2" name="Picture 1">
          <a:extLst>
            <a:ext uri="{FF2B5EF4-FFF2-40B4-BE49-F238E27FC236}">
              <a16:creationId xmlns:a16="http://schemas.microsoft.com/office/drawing/2014/main" id="{F73A6A55-916D-41DD-A910-7C8E716DB17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03960" cy="411480"/>
        </a:xfrm>
        <a:prstGeom prst="rect">
          <a:avLst/>
        </a:prstGeom>
        <a:noFill/>
        <a:ln>
          <a:solidFill>
            <a:schemeClr val="accent1"/>
          </a:solidFill>
        </a:ln>
      </xdr:spPr>
    </xdr:pic>
    <xdr:clientData/>
  </xdr:twoCellAnchor>
  <xdr:twoCellAnchor>
    <xdr:from>
      <xdr:col>10</xdr:col>
      <xdr:colOff>274320</xdr:colOff>
      <xdr:row>5</xdr:row>
      <xdr:rowOff>792480</xdr:rowOff>
    </xdr:from>
    <xdr:to>
      <xdr:col>10</xdr:col>
      <xdr:colOff>1524000</xdr:colOff>
      <xdr:row>5</xdr:row>
      <xdr:rowOff>1516380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5DC9C21D-D20C-480B-BF84-77D9ADDBD2A0}"/>
            </a:ext>
          </a:extLst>
        </xdr:cNvPr>
        <xdr:cNvSpPr/>
      </xdr:nvSpPr>
      <xdr:spPr>
        <a:xfrm>
          <a:off x="31958280" y="1988820"/>
          <a:ext cx="1249680" cy="723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a:t>
          </a:r>
          <a:r>
            <a:rPr lang="en-GB" sz="1100" baseline="0"/>
            <a:t> To </a:t>
          </a:r>
        </a:p>
        <a:p>
          <a:pPr algn="ctr"/>
          <a:r>
            <a:rPr lang="en-GB" sz="1100" baseline="0"/>
            <a:t> Question 3. 2 </a:t>
          </a:r>
          <a:endParaRPr lang="en-GB" sz="1100"/>
        </a:p>
      </xdr:txBody>
    </xdr:sp>
    <xdr:clientData/>
  </xdr:twoCellAnchor>
  <xdr:twoCellAnchor>
    <xdr:from>
      <xdr:col>10</xdr:col>
      <xdr:colOff>266700</xdr:colOff>
      <xdr:row>6</xdr:row>
      <xdr:rowOff>1623060</xdr:rowOff>
    </xdr:from>
    <xdr:to>
      <xdr:col>10</xdr:col>
      <xdr:colOff>1516380</xdr:colOff>
      <xdr:row>6</xdr:row>
      <xdr:rowOff>2346960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E0B78ABB-1BD9-4F64-A716-8FB5D71056FB}"/>
            </a:ext>
          </a:extLst>
        </xdr:cNvPr>
        <xdr:cNvSpPr/>
      </xdr:nvSpPr>
      <xdr:spPr>
        <a:xfrm>
          <a:off x="31950660" y="4983480"/>
          <a:ext cx="1249680" cy="723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a:t>
          </a:r>
          <a:r>
            <a:rPr lang="en-GB" sz="1100" baseline="0"/>
            <a:t> To </a:t>
          </a:r>
        </a:p>
        <a:p>
          <a:pPr algn="ctr"/>
          <a:r>
            <a:rPr lang="en-GB" sz="1100" baseline="0"/>
            <a:t> Question 3. 3 </a:t>
          </a:r>
          <a:endParaRPr lang="en-GB" sz="1100"/>
        </a:p>
      </xdr:txBody>
    </xdr:sp>
    <xdr:clientData/>
  </xdr:twoCellAnchor>
  <xdr:twoCellAnchor>
    <xdr:from>
      <xdr:col>10</xdr:col>
      <xdr:colOff>266700</xdr:colOff>
      <xdr:row>7</xdr:row>
      <xdr:rowOff>1493520</xdr:rowOff>
    </xdr:from>
    <xdr:to>
      <xdr:col>10</xdr:col>
      <xdr:colOff>1516380</xdr:colOff>
      <xdr:row>7</xdr:row>
      <xdr:rowOff>2217420</xdr:rowOff>
    </xdr:to>
    <xdr:sp macro="" textlink="">
      <xdr:nvSpPr>
        <xdr:cNvPr id="5" name="Rectangle: Rounded Corners 4">
          <a:hlinkClick xmlns:r="http://schemas.openxmlformats.org/officeDocument/2006/relationships" r:id="rId4"/>
          <a:extLst>
            <a:ext uri="{FF2B5EF4-FFF2-40B4-BE49-F238E27FC236}">
              <a16:creationId xmlns:a16="http://schemas.microsoft.com/office/drawing/2014/main" id="{E028C462-C0F9-45AB-9768-3531E0A8296B}"/>
            </a:ext>
          </a:extLst>
        </xdr:cNvPr>
        <xdr:cNvSpPr/>
      </xdr:nvSpPr>
      <xdr:spPr>
        <a:xfrm>
          <a:off x="31950660" y="8816340"/>
          <a:ext cx="1249680" cy="723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a:t>
          </a:r>
          <a:r>
            <a:rPr lang="en-GB" sz="1100" baseline="0"/>
            <a:t> To </a:t>
          </a:r>
        </a:p>
        <a:p>
          <a:pPr algn="ctr"/>
          <a:r>
            <a:rPr lang="en-GB" sz="1100" baseline="0"/>
            <a:t> Question 3. 4 </a:t>
          </a:r>
          <a:endParaRPr lang="en-GB" sz="1100"/>
        </a:p>
      </xdr:txBody>
    </xdr:sp>
    <xdr:clientData/>
  </xdr:twoCellAnchor>
  <xdr:twoCellAnchor>
    <xdr:from>
      <xdr:col>10</xdr:col>
      <xdr:colOff>243840</xdr:colOff>
      <xdr:row>8</xdr:row>
      <xdr:rowOff>1653540</xdr:rowOff>
    </xdr:from>
    <xdr:to>
      <xdr:col>10</xdr:col>
      <xdr:colOff>1493520</xdr:colOff>
      <xdr:row>8</xdr:row>
      <xdr:rowOff>2377440</xdr:rowOff>
    </xdr:to>
    <xdr:sp macro="" textlink="">
      <xdr:nvSpPr>
        <xdr:cNvPr id="6" name="Rectangle: Rounded Corners 5">
          <a:hlinkClick xmlns:r="http://schemas.openxmlformats.org/officeDocument/2006/relationships" r:id="rId5"/>
          <a:extLst>
            <a:ext uri="{FF2B5EF4-FFF2-40B4-BE49-F238E27FC236}">
              <a16:creationId xmlns:a16="http://schemas.microsoft.com/office/drawing/2014/main" id="{EF454367-6F7B-49A7-B54A-72159E010C7D}"/>
            </a:ext>
          </a:extLst>
        </xdr:cNvPr>
        <xdr:cNvSpPr/>
      </xdr:nvSpPr>
      <xdr:spPr>
        <a:xfrm>
          <a:off x="31927800" y="12542520"/>
          <a:ext cx="1249680" cy="723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a:t>
          </a:r>
          <a:r>
            <a:rPr lang="en-GB" sz="1100" baseline="0"/>
            <a:t> To </a:t>
          </a:r>
        </a:p>
        <a:p>
          <a:pPr algn="ctr"/>
          <a:r>
            <a:rPr lang="en-GB" sz="1100" baseline="0"/>
            <a:t> Question 3. 5 </a:t>
          </a:r>
          <a:endParaRPr lang="en-GB" sz="1100"/>
        </a:p>
      </xdr:txBody>
    </xdr:sp>
    <xdr:clientData/>
  </xdr:twoCellAnchor>
  <xdr:twoCellAnchor>
    <xdr:from>
      <xdr:col>10</xdr:col>
      <xdr:colOff>289560</xdr:colOff>
      <xdr:row>9</xdr:row>
      <xdr:rowOff>1066800</xdr:rowOff>
    </xdr:from>
    <xdr:to>
      <xdr:col>10</xdr:col>
      <xdr:colOff>1539240</xdr:colOff>
      <xdr:row>9</xdr:row>
      <xdr:rowOff>1790700</xdr:rowOff>
    </xdr:to>
    <xdr:sp macro="" textlink="">
      <xdr:nvSpPr>
        <xdr:cNvPr id="7" name="Rectangle: Rounded Corners 6">
          <a:hlinkClick xmlns:r="http://schemas.openxmlformats.org/officeDocument/2006/relationships" r:id="rId6"/>
          <a:extLst>
            <a:ext uri="{FF2B5EF4-FFF2-40B4-BE49-F238E27FC236}">
              <a16:creationId xmlns:a16="http://schemas.microsoft.com/office/drawing/2014/main" id="{BEE2AF5C-3189-4916-AB81-141F68AC3DFD}"/>
            </a:ext>
          </a:extLst>
        </xdr:cNvPr>
        <xdr:cNvSpPr/>
      </xdr:nvSpPr>
      <xdr:spPr>
        <a:xfrm>
          <a:off x="31973520" y="15963900"/>
          <a:ext cx="1249680" cy="723900"/>
        </a:xfrm>
        <a:prstGeom prst="round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a:t>
          </a:r>
          <a:r>
            <a:rPr lang="en-GB" sz="1100" baseline="0"/>
            <a:t> To </a:t>
          </a:r>
        </a:p>
        <a:p>
          <a:pPr algn="ctr"/>
          <a:r>
            <a:rPr lang="en-GB" sz="1100" baseline="0"/>
            <a:t> Section 4</a:t>
          </a:r>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1264920</xdr:colOff>
      <xdr:row>1</xdr:row>
      <xdr:rowOff>175260</xdr:rowOff>
    </xdr:to>
    <xdr:pic>
      <xdr:nvPicPr>
        <xdr:cNvPr id="2" name="Picture 1">
          <a:extLst>
            <a:ext uri="{FF2B5EF4-FFF2-40B4-BE49-F238E27FC236}">
              <a16:creationId xmlns:a16="http://schemas.microsoft.com/office/drawing/2014/main" id="{2CF01115-09C7-4271-81B2-671A0DD905D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07820" cy="358140"/>
        </a:xfrm>
        <a:prstGeom prst="rect">
          <a:avLst/>
        </a:prstGeom>
        <a:noFill/>
        <a:ln>
          <a:solidFill>
            <a:schemeClr val="accent1"/>
          </a:solidFill>
        </a:ln>
      </xdr:spPr>
    </xdr:pic>
    <xdr:clientData/>
  </xdr:twoCellAnchor>
  <xdr:twoCellAnchor>
    <xdr:from>
      <xdr:col>10</xdr:col>
      <xdr:colOff>320040</xdr:colOff>
      <xdr:row>5</xdr:row>
      <xdr:rowOff>1318260</xdr:rowOff>
    </xdr:from>
    <xdr:to>
      <xdr:col>10</xdr:col>
      <xdr:colOff>1569720</xdr:colOff>
      <xdr:row>5</xdr:row>
      <xdr:rowOff>2042160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2BEA5497-F560-460D-9251-7030BE4D8DC1}"/>
            </a:ext>
          </a:extLst>
        </xdr:cNvPr>
        <xdr:cNvSpPr/>
      </xdr:nvSpPr>
      <xdr:spPr>
        <a:xfrm>
          <a:off x="28270200" y="2484120"/>
          <a:ext cx="1249680" cy="723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a:t>
          </a:r>
          <a:r>
            <a:rPr lang="en-GB" sz="1100" baseline="0"/>
            <a:t> To </a:t>
          </a:r>
        </a:p>
        <a:p>
          <a:pPr algn="ctr"/>
          <a:r>
            <a:rPr lang="en-GB" sz="1100" baseline="0"/>
            <a:t> Question 4. 2 </a:t>
          </a:r>
          <a:endParaRPr lang="en-GB" sz="1100"/>
        </a:p>
      </xdr:txBody>
    </xdr:sp>
    <xdr:clientData/>
  </xdr:twoCellAnchor>
  <xdr:twoCellAnchor>
    <xdr:from>
      <xdr:col>10</xdr:col>
      <xdr:colOff>434340</xdr:colOff>
      <xdr:row>6</xdr:row>
      <xdr:rowOff>640080</xdr:rowOff>
    </xdr:from>
    <xdr:to>
      <xdr:col>10</xdr:col>
      <xdr:colOff>1684020</xdr:colOff>
      <xdr:row>6</xdr:row>
      <xdr:rowOff>1363980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BFA55EE1-68BA-48E9-B86F-F8A344B02EA9}"/>
            </a:ext>
          </a:extLst>
        </xdr:cNvPr>
        <xdr:cNvSpPr/>
      </xdr:nvSpPr>
      <xdr:spPr>
        <a:xfrm>
          <a:off x="30129480" y="5036820"/>
          <a:ext cx="1249680" cy="723900"/>
        </a:xfrm>
        <a:prstGeom prst="round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a:t>
          </a:r>
          <a:r>
            <a:rPr lang="en-GB" sz="1100" baseline="0"/>
            <a:t> To </a:t>
          </a:r>
        </a:p>
        <a:p>
          <a:pPr algn="ctr"/>
          <a:r>
            <a:rPr lang="en-GB" sz="1100" baseline="0"/>
            <a:t> Section  5</a:t>
          </a:r>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1432560</xdr:colOff>
      <xdr:row>2</xdr:row>
      <xdr:rowOff>0</xdr:rowOff>
    </xdr:to>
    <xdr:pic>
      <xdr:nvPicPr>
        <xdr:cNvPr id="2" name="Picture 1">
          <a:extLst>
            <a:ext uri="{FF2B5EF4-FFF2-40B4-BE49-F238E27FC236}">
              <a16:creationId xmlns:a16="http://schemas.microsoft.com/office/drawing/2014/main" id="{06409261-1C31-4791-A431-B3222B31918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775460" cy="365760"/>
        </a:xfrm>
        <a:prstGeom prst="rect">
          <a:avLst/>
        </a:prstGeom>
        <a:noFill/>
        <a:ln>
          <a:solidFill>
            <a:schemeClr val="accent1"/>
          </a:solidFill>
        </a:ln>
      </xdr:spPr>
    </xdr:pic>
    <xdr:clientData/>
  </xdr:twoCellAnchor>
  <xdr:twoCellAnchor>
    <xdr:from>
      <xdr:col>10</xdr:col>
      <xdr:colOff>457200</xdr:colOff>
      <xdr:row>5</xdr:row>
      <xdr:rowOff>1188720</xdr:rowOff>
    </xdr:from>
    <xdr:to>
      <xdr:col>10</xdr:col>
      <xdr:colOff>1706880</xdr:colOff>
      <xdr:row>5</xdr:row>
      <xdr:rowOff>1912620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BC17D9A8-1810-4DA0-9FC4-203CAFB74C97}"/>
            </a:ext>
          </a:extLst>
        </xdr:cNvPr>
        <xdr:cNvSpPr/>
      </xdr:nvSpPr>
      <xdr:spPr>
        <a:xfrm>
          <a:off x="29070300" y="2354580"/>
          <a:ext cx="1249680" cy="723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a:t>
          </a:r>
          <a:r>
            <a:rPr lang="en-GB" sz="1100" baseline="0"/>
            <a:t> To </a:t>
          </a:r>
        </a:p>
        <a:p>
          <a:pPr algn="ctr"/>
          <a:r>
            <a:rPr lang="en-GB" sz="1100" baseline="0"/>
            <a:t> Question 5. 2 </a:t>
          </a:r>
          <a:endParaRPr lang="en-GB" sz="1100"/>
        </a:p>
      </xdr:txBody>
    </xdr:sp>
    <xdr:clientData/>
  </xdr:twoCellAnchor>
  <xdr:twoCellAnchor>
    <xdr:from>
      <xdr:col>10</xdr:col>
      <xdr:colOff>472440</xdr:colOff>
      <xdr:row>6</xdr:row>
      <xdr:rowOff>1120140</xdr:rowOff>
    </xdr:from>
    <xdr:to>
      <xdr:col>10</xdr:col>
      <xdr:colOff>1722120</xdr:colOff>
      <xdr:row>6</xdr:row>
      <xdr:rowOff>1844040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7D471FDE-4866-494C-B3A6-A891F672E25E}"/>
            </a:ext>
          </a:extLst>
        </xdr:cNvPr>
        <xdr:cNvSpPr/>
      </xdr:nvSpPr>
      <xdr:spPr>
        <a:xfrm>
          <a:off x="30777180" y="7840980"/>
          <a:ext cx="1249680" cy="7239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Go</a:t>
          </a:r>
          <a:r>
            <a:rPr lang="en-GB" sz="1100" baseline="0"/>
            <a:t> To </a:t>
          </a:r>
        </a:p>
        <a:p>
          <a:pPr algn="ctr"/>
          <a:r>
            <a:rPr lang="en-GB" sz="1100" baseline="0"/>
            <a:t> Question 5. 3 </a:t>
          </a:r>
          <a:endParaRPr lang="en-GB" sz="1100"/>
        </a:p>
      </xdr:txBody>
    </xdr:sp>
    <xdr:clientData/>
  </xdr:twoCellAnchor>
  <xdr:twoCellAnchor>
    <xdr:from>
      <xdr:col>10</xdr:col>
      <xdr:colOff>381000</xdr:colOff>
      <xdr:row>7</xdr:row>
      <xdr:rowOff>373380</xdr:rowOff>
    </xdr:from>
    <xdr:to>
      <xdr:col>10</xdr:col>
      <xdr:colOff>1752600</xdr:colOff>
      <xdr:row>7</xdr:row>
      <xdr:rowOff>1402080</xdr:rowOff>
    </xdr:to>
    <xdr:sp macro="" textlink="">
      <xdr:nvSpPr>
        <xdr:cNvPr id="6" name="Rectangle: Rounded Corners 5">
          <a:hlinkClick xmlns:r="http://schemas.openxmlformats.org/officeDocument/2006/relationships" r:id="rId4"/>
          <a:extLst>
            <a:ext uri="{FF2B5EF4-FFF2-40B4-BE49-F238E27FC236}">
              <a16:creationId xmlns:a16="http://schemas.microsoft.com/office/drawing/2014/main" id="{6DDB4A71-1B54-49A9-BD78-0867BEAA1EB9}"/>
            </a:ext>
          </a:extLst>
        </xdr:cNvPr>
        <xdr:cNvSpPr/>
      </xdr:nvSpPr>
      <xdr:spPr>
        <a:xfrm>
          <a:off x="28994100" y="10165080"/>
          <a:ext cx="1371600" cy="1028700"/>
        </a:xfrm>
        <a:prstGeom prst="roundRect">
          <a:avLst/>
        </a:prstGeom>
        <a:solidFill>
          <a:schemeClr val="accent1">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a:t>End of Questionaire - View your Results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187960</xdr:colOff>
      <xdr:row>52</xdr:row>
      <xdr:rowOff>129540</xdr:rowOff>
    </xdr:from>
    <xdr:to>
      <xdr:col>11</xdr:col>
      <xdr:colOff>1209040</xdr:colOff>
      <xdr:row>70</xdr:row>
      <xdr:rowOff>91440</xdr:rowOff>
    </xdr:to>
    <xdr:graphicFrame macro="">
      <xdr:nvGraphicFramePr>
        <xdr:cNvPr id="6" name="Chart 5">
          <a:extLst>
            <a:ext uri="{FF2B5EF4-FFF2-40B4-BE49-F238E27FC236}">
              <a16:creationId xmlns:a16="http://schemas.microsoft.com/office/drawing/2014/main" id="{E63B45DC-A46B-45BF-9249-8AB83664BC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264160</xdr:colOff>
      <xdr:row>35</xdr:row>
      <xdr:rowOff>60960</xdr:rowOff>
    </xdr:from>
    <xdr:to>
      <xdr:col>3</xdr:col>
      <xdr:colOff>2885440</xdr:colOff>
      <xdr:row>51</xdr:row>
      <xdr:rowOff>101600</xdr:rowOff>
    </xdr:to>
    <xdr:graphicFrame macro="">
      <xdr:nvGraphicFramePr>
        <xdr:cNvPr id="2" name="Chart 1">
          <a:extLst>
            <a:ext uri="{FF2B5EF4-FFF2-40B4-BE49-F238E27FC236}">
              <a16:creationId xmlns:a16="http://schemas.microsoft.com/office/drawing/2014/main" id="{31C8C7FB-830A-4E40-9543-4085A95B9B8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10160</xdr:colOff>
      <xdr:row>0</xdr:row>
      <xdr:rowOff>60960</xdr:rowOff>
    </xdr:from>
    <xdr:to>
      <xdr:col>3</xdr:col>
      <xdr:colOff>111760</xdr:colOff>
      <xdr:row>2</xdr:row>
      <xdr:rowOff>365760</xdr:rowOff>
    </xdr:to>
    <xdr:pic>
      <xdr:nvPicPr>
        <xdr:cNvPr id="4" name="Picture 3">
          <a:extLst>
            <a:ext uri="{FF2B5EF4-FFF2-40B4-BE49-F238E27FC236}">
              <a16:creationId xmlns:a16="http://schemas.microsoft.com/office/drawing/2014/main" id="{BB4A2C08-578F-41D4-863B-5F561EB5CAFC}"/>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9760" y="60960"/>
          <a:ext cx="2641600" cy="680720"/>
        </a:xfrm>
        <a:prstGeom prst="rect">
          <a:avLst/>
        </a:prstGeom>
        <a:noFill/>
        <a:l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4:E13"/>
  <sheetViews>
    <sheetView showGridLines="0" tabSelected="1" workbookViewId="0">
      <selection activeCell="A8" sqref="A8"/>
    </sheetView>
  </sheetViews>
  <sheetFormatPr defaultRowHeight="15" x14ac:dyDescent="0.25"/>
  <cols>
    <col min="4" max="4" width="63.85546875" customWidth="1"/>
    <col min="5" max="5" width="48.85546875" customWidth="1"/>
  </cols>
  <sheetData>
    <row r="4" spans="4:5" ht="2.4500000000000002" customHeight="1" x14ac:dyDescent="0.25"/>
    <row r="5" spans="4:5" ht="19.5" thickBot="1" x14ac:dyDescent="0.35">
      <c r="D5" s="135" t="s">
        <v>78</v>
      </c>
      <c r="E5" s="135"/>
    </row>
    <row r="6" spans="4:5" ht="189.6" customHeight="1" thickBot="1" x14ac:dyDescent="0.3">
      <c r="D6" s="136" t="s">
        <v>128</v>
      </c>
      <c r="E6" s="137"/>
    </row>
    <row r="7" spans="4:5" ht="15.75" thickBot="1" x14ac:dyDescent="0.3"/>
    <row r="8" spans="4:5" ht="43.35" customHeight="1" thickBot="1" x14ac:dyDescent="0.3">
      <c r="D8" s="82"/>
      <c r="E8" s="83" t="s">
        <v>79</v>
      </c>
    </row>
    <row r="9" spans="4:5" ht="22.9" customHeight="1" thickTop="1" x14ac:dyDescent="0.25">
      <c r="D9" s="101" t="s">
        <v>115</v>
      </c>
      <c r="E9" s="120"/>
    </row>
    <row r="10" spans="4:5" ht="22.9" customHeight="1" x14ac:dyDescent="0.25">
      <c r="D10" s="101" t="s">
        <v>111</v>
      </c>
      <c r="E10" s="120"/>
    </row>
    <row r="11" spans="4:5" ht="20.45" customHeight="1" x14ac:dyDescent="0.25">
      <c r="D11" s="102" t="s">
        <v>112</v>
      </c>
      <c r="E11" s="121"/>
    </row>
    <row r="12" spans="4:5" ht="20.45" customHeight="1" x14ac:dyDescent="0.25">
      <c r="D12" s="125" t="s">
        <v>113</v>
      </c>
      <c r="E12" s="126"/>
    </row>
    <row r="13" spans="4:5" ht="22.9" customHeight="1" thickBot="1" x14ac:dyDescent="0.3">
      <c r="D13" s="103" t="s">
        <v>77</v>
      </c>
      <c r="E13" s="122"/>
    </row>
  </sheetData>
  <sheetProtection algorithmName="SHA-512" hashValue="77Dj60H6TcX+8pvFdfHtas2Z9bCqCuBGG20N22KYHja2fVf0qTRw2++roj+z7O33r2VMz+bGsQaiyEFI1zEG+w==" saltValue="KPHSxwIVcTr9Uh+uy6z4Tw==" spinCount="100000" sheet="1" objects="1" scenarios="1"/>
  <mergeCells count="2">
    <mergeCell ref="D5:E5"/>
    <mergeCell ref="D6:E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showGridLines="0" zoomScale="94" zoomScaleNormal="94" workbookViewId="0">
      <pane xSplit="2" ySplit="5" topLeftCell="C6" activePane="bottomRight" state="frozen"/>
      <selection pane="topRight" activeCell="C1" sqref="C1"/>
      <selection pane="bottomLeft" activeCell="A6" sqref="A6"/>
      <selection pane="bottomRight" activeCell="D7" sqref="D7"/>
    </sheetView>
  </sheetViews>
  <sheetFormatPr defaultColWidth="46.7109375" defaultRowHeight="15" x14ac:dyDescent="0.25"/>
  <cols>
    <col min="1" max="1" width="5" style="1" customWidth="1"/>
    <col min="2" max="2" width="25" style="1" customWidth="1"/>
    <col min="3" max="3" width="92.7109375" style="1" customWidth="1"/>
    <col min="4" max="4" width="34.85546875" style="1" customWidth="1"/>
    <col min="5" max="5" width="68.140625" style="1" customWidth="1"/>
    <col min="6" max="6" width="28.85546875" style="1" customWidth="1"/>
    <col min="7" max="7" width="29.140625" style="1" customWidth="1"/>
    <col min="8" max="8" width="20.5703125" style="1" customWidth="1"/>
    <col min="9" max="9" width="26.85546875" style="1" customWidth="1"/>
    <col min="10" max="10" width="20.5703125" style="1" customWidth="1"/>
    <col min="11" max="11" width="25.140625" style="1" customWidth="1"/>
    <col min="12" max="16384" width="46.7109375" style="1"/>
  </cols>
  <sheetData>
    <row r="1" spans="1:19" x14ac:dyDescent="0.25">
      <c r="B1" s="9"/>
      <c r="C1" s="9"/>
    </row>
    <row r="2" spans="1:19" x14ac:dyDescent="0.25">
      <c r="B2" s="9"/>
      <c r="C2" s="9"/>
    </row>
    <row r="3" spans="1:19" ht="2.4500000000000002" customHeight="1" x14ac:dyDescent="0.25"/>
    <row r="4" spans="1:19" ht="29.45" customHeight="1" thickBot="1" x14ac:dyDescent="0.3">
      <c r="A4" s="138" t="s">
        <v>31</v>
      </c>
      <c r="B4" s="138"/>
      <c r="C4" s="3"/>
      <c r="D4" s="3"/>
      <c r="E4" s="3"/>
      <c r="F4" s="3"/>
      <c r="G4" s="3"/>
      <c r="H4" s="3"/>
      <c r="I4" s="3"/>
      <c r="J4" s="95"/>
      <c r="K4" s="95"/>
    </row>
    <row r="5" spans="1:19" s="2" customFormat="1" ht="33.6" customHeight="1" x14ac:dyDescent="0.25">
      <c r="A5" s="23" t="s">
        <v>13</v>
      </c>
      <c r="B5" s="24" t="s">
        <v>17</v>
      </c>
      <c r="C5" s="25" t="s">
        <v>2</v>
      </c>
      <c r="D5" s="25" t="s">
        <v>8</v>
      </c>
      <c r="E5" s="25" t="s">
        <v>3</v>
      </c>
      <c r="F5" s="25" t="s">
        <v>8</v>
      </c>
      <c r="G5" s="25" t="s">
        <v>9</v>
      </c>
      <c r="H5" s="26" t="s">
        <v>8</v>
      </c>
      <c r="I5" s="25" t="s">
        <v>15</v>
      </c>
      <c r="J5" s="93" t="s">
        <v>8</v>
      </c>
      <c r="K5" s="94" t="s">
        <v>104</v>
      </c>
    </row>
    <row r="6" spans="1:19" ht="199.35" customHeight="1" x14ac:dyDescent="0.25">
      <c r="A6" s="32">
        <v>1.1000000000000001</v>
      </c>
      <c r="B6" s="18" t="s">
        <v>1</v>
      </c>
      <c r="C6" s="4" t="s">
        <v>123</v>
      </c>
      <c r="D6" s="104"/>
      <c r="E6" s="4" t="s">
        <v>149</v>
      </c>
      <c r="F6" s="104"/>
      <c r="G6" s="8" t="s">
        <v>11</v>
      </c>
      <c r="H6" s="104"/>
      <c r="I6" s="5" t="s">
        <v>91</v>
      </c>
      <c r="J6" s="106"/>
      <c r="K6" s="123" t="str">
        <f>IF(D6=0,Key!$B$43, IF(F6=0,Key!$B$43, IF(H6=0,Key!$B$43, IF(J6=0,Key!$B$43, Key!$B$44))))</f>
        <v>Not Complete</v>
      </c>
    </row>
    <row r="7" spans="1:19" ht="167.45" customHeight="1" x14ac:dyDescent="0.25">
      <c r="A7" s="32">
        <v>1.2</v>
      </c>
      <c r="B7" s="19" t="s">
        <v>16</v>
      </c>
      <c r="C7" s="4" t="s">
        <v>124</v>
      </c>
      <c r="D7" s="104"/>
      <c r="E7" s="4" t="s">
        <v>134</v>
      </c>
      <c r="F7" s="104"/>
      <c r="G7" s="5" t="s">
        <v>34</v>
      </c>
      <c r="H7" s="104"/>
      <c r="I7" s="5" t="s">
        <v>108</v>
      </c>
      <c r="J7" s="106"/>
      <c r="K7" s="123" t="str">
        <f>IF(D7=0,Key!$B$43, IF(F7=0,Key!$B$43, IF(H7=0,Key!$B$43, IF(J7=0,Key!$B$43, Key!$B$44))))</f>
        <v>Not Complete</v>
      </c>
    </row>
    <row r="8" spans="1:19" ht="291" customHeight="1" x14ac:dyDescent="0.25">
      <c r="A8" s="33">
        <v>1.3</v>
      </c>
      <c r="B8" s="18" t="s">
        <v>32</v>
      </c>
      <c r="C8" s="5" t="s">
        <v>150</v>
      </c>
      <c r="D8" s="104"/>
      <c r="E8" s="5" t="s">
        <v>81</v>
      </c>
      <c r="F8" s="104"/>
      <c r="G8" s="27" t="s">
        <v>30</v>
      </c>
      <c r="H8" s="104"/>
      <c r="I8" s="5" t="s">
        <v>109</v>
      </c>
      <c r="J8" s="106"/>
      <c r="K8" s="123" t="str">
        <f>IF(D8=0,Key!$B$43, IF(F8=0,Key!$B$43, IF(H8=0,Key!$B$43, IF(J8=0,Key!$B$43, Key!$B$44))))</f>
        <v>Not Complete</v>
      </c>
    </row>
    <row r="9" spans="1:19" ht="96.6" customHeight="1" thickBot="1" x14ac:dyDescent="0.3">
      <c r="A9" s="34">
        <v>1.4</v>
      </c>
      <c r="B9" s="30" t="s">
        <v>33</v>
      </c>
      <c r="C9" s="7" t="s">
        <v>129</v>
      </c>
      <c r="D9" s="105"/>
      <c r="E9" s="7" t="s">
        <v>80</v>
      </c>
      <c r="F9" s="105"/>
      <c r="G9" s="7" t="s">
        <v>35</v>
      </c>
      <c r="H9" s="105"/>
      <c r="I9" s="7" t="s">
        <v>110</v>
      </c>
      <c r="J9" s="107"/>
      <c r="K9" s="124" t="str">
        <f>IF(D9=0,Key!$B$43, IF(F9=0,Key!$B$43, IF(H9=0,Key!$B$43, IF(J9=0,Key!$B$43, Key!$B$44))))</f>
        <v>Not Complete</v>
      </c>
    </row>
    <row r="10" spans="1:19" ht="18.75" x14ac:dyDescent="0.25">
      <c r="A10" s="11"/>
      <c r="B10" s="12"/>
      <c r="C10" s="13"/>
      <c r="D10" s="14"/>
      <c r="E10" s="13"/>
      <c r="F10" s="14"/>
      <c r="G10" s="13"/>
      <c r="H10" s="14"/>
      <c r="I10" s="13"/>
      <c r="J10" s="14"/>
      <c r="K10" s="13"/>
      <c r="L10" s="13"/>
      <c r="M10" s="13"/>
      <c r="N10" s="13"/>
      <c r="O10" s="13"/>
      <c r="P10" s="13"/>
      <c r="Q10" s="13"/>
      <c r="R10" s="13"/>
      <c r="S10" s="13"/>
    </row>
    <row r="11" spans="1:19" ht="18.75" x14ac:dyDescent="0.25">
      <c r="A11" s="11"/>
      <c r="B11" s="12"/>
      <c r="C11" s="13"/>
      <c r="D11" s="14"/>
      <c r="E11" s="13"/>
      <c r="F11" s="13"/>
      <c r="G11" s="13"/>
      <c r="H11" s="13"/>
      <c r="I11" s="13"/>
      <c r="J11" s="14"/>
      <c r="K11" s="13"/>
      <c r="L11" s="13"/>
      <c r="M11" s="13"/>
      <c r="N11" s="13"/>
      <c r="O11" s="13"/>
      <c r="P11" s="13"/>
      <c r="Q11" s="13"/>
      <c r="R11" s="13"/>
      <c r="S11" s="13"/>
    </row>
    <row r="12" spans="1:19" ht="18.75" x14ac:dyDescent="0.25">
      <c r="A12" s="11"/>
      <c r="B12" s="12"/>
      <c r="C12" s="13"/>
      <c r="D12" s="13"/>
      <c r="E12" s="13"/>
      <c r="F12" s="13"/>
      <c r="G12" s="13"/>
      <c r="H12" s="13"/>
      <c r="I12" s="13"/>
      <c r="J12" s="13"/>
      <c r="K12" s="13"/>
      <c r="L12" s="13"/>
      <c r="M12" s="13"/>
      <c r="N12" s="13"/>
      <c r="O12" s="13"/>
      <c r="P12" s="13"/>
      <c r="Q12" s="13"/>
      <c r="R12" s="13"/>
      <c r="S12" s="13"/>
    </row>
    <row r="13" spans="1:19" x14ac:dyDescent="0.25">
      <c r="A13" s="11"/>
      <c r="B13" s="13"/>
      <c r="C13" s="13"/>
      <c r="D13" s="13"/>
      <c r="E13" s="13"/>
      <c r="F13" s="13"/>
      <c r="G13" s="13"/>
      <c r="H13" s="13"/>
      <c r="I13" s="13"/>
      <c r="J13" s="13"/>
      <c r="K13" s="13"/>
      <c r="L13" s="13"/>
      <c r="M13" s="13"/>
      <c r="N13" s="13"/>
      <c r="O13" s="13"/>
      <c r="P13" s="13"/>
      <c r="Q13" s="13"/>
      <c r="R13" s="13"/>
      <c r="S13" s="13"/>
    </row>
    <row r="14" spans="1:19" x14ac:dyDescent="0.25">
      <c r="A14" s="11"/>
      <c r="B14" s="13"/>
      <c r="C14" s="13"/>
      <c r="D14" s="13"/>
      <c r="E14" s="13"/>
      <c r="F14" s="13"/>
      <c r="G14" s="13"/>
      <c r="H14" s="13"/>
      <c r="I14" s="13"/>
      <c r="J14" s="13"/>
      <c r="K14" s="13"/>
      <c r="L14" s="13"/>
      <c r="M14" s="13"/>
      <c r="N14" s="13"/>
      <c r="O14" s="13"/>
      <c r="P14" s="13"/>
      <c r="Q14" s="13"/>
      <c r="R14" s="13"/>
      <c r="S14" s="13"/>
    </row>
    <row r="15" spans="1:19" x14ac:dyDescent="0.25">
      <c r="A15" s="11"/>
      <c r="B15" s="13"/>
      <c r="C15" s="13"/>
      <c r="D15" s="13"/>
      <c r="E15" s="13"/>
      <c r="F15" s="13"/>
      <c r="G15" s="13"/>
      <c r="H15" s="13"/>
      <c r="I15" s="13"/>
      <c r="J15" s="13"/>
      <c r="K15" s="13"/>
      <c r="L15" s="13"/>
      <c r="M15" s="13"/>
      <c r="N15" s="13"/>
      <c r="O15" s="13"/>
      <c r="P15" s="13"/>
      <c r="Q15" s="13"/>
      <c r="R15" s="13"/>
      <c r="S15" s="13"/>
    </row>
    <row r="16" spans="1:19" x14ac:dyDescent="0.25">
      <c r="A16" s="11"/>
      <c r="B16" s="13"/>
      <c r="C16" s="13"/>
      <c r="D16" s="13"/>
      <c r="E16" s="13"/>
      <c r="F16" s="13"/>
      <c r="G16" s="13"/>
      <c r="H16" s="13"/>
      <c r="I16" s="13"/>
      <c r="J16" s="13"/>
      <c r="K16" s="13"/>
      <c r="L16" s="13"/>
      <c r="M16" s="13"/>
      <c r="N16" s="13"/>
      <c r="O16" s="13"/>
      <c r="P16" s="13"/>
      <c r="Q16" s="13"/>
      <c r="R16" s="13"/>
      <c r="S16" s="13"/>
    </row>
    <row r="17" spans="1:19" x14ac:dyDescent="0.25">
      <c r="A17" s="11"/>
      <c r="B17" s="13"/>
      <c r="C17" s="13"/>
      <c r="D17" s="13"/>
      <c r="E17" s="13"/>
      <c r="F17" s="13"/>
      <c r="G17" s="13"/>
      <c r="H17" s="13"/>
      <c r="I17" s="13"/>
      <c r="J17" s="13"/>
      <c r="K17" s="13"/>
      <c r="L17" s="13"/>
      <c r="M17" s="13"/>
      <c r="N17" s="13"/>
      <c r="O17" s="13"/>
      <c r="P17" s="13"/>
      <c r="Q17" s="13"/>
      <c r="R17" s="13"/>
      <c r="S17" s="13"/>
    </row>
    <row r="18" spans="1:19" x14ac:dyDescent="0.25">
      <c r="A18" s="11"/>
      <c r="B18" s="13"/>
      <c r="C18" s="13"/>
      <c r="D18" s="13"/>
      <c r="E18" s="13"/>
      <c r="F18" s="13"/>
      <c r="G18" s="13"/>
      <c r="H18" s="13"/>
      <c r="I18" s="13"/>
      <c r="J18" s="13"/>
      <c r="K18" s="13"/>
      <c r="L18" s="13"/>
      <c r="M18" s="13"/>
      <c r="N18" s="13"/>
      <c r="O18" s="13"/>
      <c r="P18" s="13"/>
      <c r="Q18" s="13"/>
      <c r="R18" s="13"/>
      <c r="S18" s="13"/>
    </row>
    <row r="19" spans="1:19" x14ac:dyDescent="0.25">
      <c r="A19" s="11"/>
      <c r="B19" s="13"/>
      <c r="C19" s="13"/>
      <c r="D19" s="13"/>
      <c r="E19" s="13"/>
      <c r="F19" s="13"/>
      <c r="G19" s="13"/>
      <c r="H19" s="13"/>
      <c r="I19" s="13"/>
      <c r="J19" s="13"/>
      <c r="K19" s="13"/>
      <c r="L19" s="13"/>
      <c r="M19" s="13"/>
      <c r="N19" s="13"/>
      <c r="O19" s="13"/>
      <c r="P19" s="13"/>
      <c r="Q19" s="13"/>
      <c r="R19" s="13"/>
      <c r="S19" s="13"/>
    </row>
    <row r="20" spans="1:19" x14ac:dyDescent="0.25">
      <c r="A20" s="10"/>
    </row>
    <row r="21" spans="1:19" x14ac:dyDescent="0.25">
      <c r="A21" s="10"/>
    </row>
    <row r="22" spans="1:19" x14ac:dyDescent="0.25">
      <c r="A22" s="10"/>
    </row>
    <row r="23" spans="1:19" x14ac:dyDescent="0.25">
      <c r="A23" s="10"/>
    </row>
    <row r="24" spans="1:19" x14ac:dyDescent="0.25">
      <c r="A24" s="10"/>
    </row>
    <row r="25" spans="1:19" x14ac:dyDescent="0.25">
      <c r="A25" s="10"/>
    </row>
    <row r="26" spans="1:19" x14ac:dyDescent="0.25">
      <c r="A26" s="10"/>
    </row>
    <row r="27" spans="1:19" x14ac:dyDescent="0.25">
      <c r="A27" s="10"/>
    </row>
  </sheetData>
  <sheetProtection algorithmName="SHA-512" hashValue="Il6f4ZiRSOy5XpLQAsMAxFyJ1nAa9/BPjEk8waWzFgnQUouLtVHbaQE836gQqPThbntj3qleLU/SWeavI6kYCA==" saltValue="mxx1/O7k9BH9OYvuooJeCw==" spinCount="100000" sheet="1" objects="1" scenarios="1"/>
  <mergeCells count="1">
    <mergeCell ref="A4:B4"/>
  </mergeCells>
  <conditionalFormatting sqref="D8">
    <cfRule type="cellIs" dxfId="14" priority="1" operator="equal">
      <formula>""" """</formula>
    </cfRule>
    <cfRule type="cellIs" dxfId="13" priority="2" operator="equal">
      <formula>""""""</formula>
    </cfRule>
  </conditionalFormatting>
  <pageMargins left="0.7" right="0.7" top="0.75" bottom="0.75" header="0.3" footer="0.3"/>
  <pageSetup paperSize="9"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cellIs" priority="3" operator="equal" id="{C00EDEAF-737E-4BC8-9854-0C06D9E3BB66}">
            <xm:f>Key!$B$44</xm:f>
            <x14:dxf>
              <fill>
                <patternFill>
                  <bgColor theme="9" tint="0.59996337778862885"/>
                </patternFill>
              </fill>
            </x14:dxf>
          </x14:cfRule>
          <xm:sqref>K6:K9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Key!$B$6:$B$8</xm:f>
          </x14:formula1>
          <xm:sqref>D6:D9</xm:sqref>
        </x14:dataValidation>
        <x14:dataValidation type="list" allowBlank="1" showInputMessage="1" showErrorMessage="1">
          <x14:formula1>
            <xm:f>Key!$B$17:$B$19</xm:f>
          </x14:formula1>
          <xm:sqref>F6:F9</xm:sqref>
        </x14:dataValidation>
        <x14:dataValidation type="list" allowBlank="1" showInputMessage="1" showErrorMessage="1">
          <x14:formula1>
            <xm:f>Key!$B$29:$B$30</xm:f>
          </x14:formula1>
          <xm:sqref>H6:H9</xm:sqref>
        </x14:dataValidation>
        <x14:dataValidation type="list" allowBlank="1" showInputMessage="1" showErrorMessage="1">
          <x14:formula1>
            <xm:f>Key!$B$39:$B$40</xm:f>
          </x14:formula1>
          <xm:sqref>J6:J9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showGridLines="0" zoomScale="90" zoomScaleNormal="90" workbookViewId="0">
      <pane xSplit="2" ySplit="5" topLeftCell="C6" activePane="bottomRight" state="frozen"/>
      <selection pane="topRight" activeCell="C1" sqref="C1"/>
      <selection pane="bottomLeft" activeCell="A6" sqref="A6"/>
      <selection pane="bottomRight" activeCell="E6" sqref="E6"/>
    </sheetView>
  </sheetViews>
  <sheetFormatPr defaultColWidth="46.7109375" defaultRowHeight="15" x14ac:dyDescent="0.25"/>
  <cols>
    <col min="1" max="1" width="5" style="1" customWidth="1"/>
    <col min="2" max="2" width="26.85546875" style="84" customWidth="1"/>
    <col min="3" max="3" width="70.7109375" style="1" customWidth="1"/>
    <col min="4" max="4" width="35.85546875" style="1" customWidth="1"/>
    <col min="5" max="5" width="72.140625" style="1" customWidth="1"/>
    <col min="6" max="6" width="33.28515625" style="1" customWidth="1"/>
    <col min="7" max="7" width="46.7109375" style="1"/>
    <col min="8" max="8" width="21.140625" style="1" customWidth="1"/>
    <col min="9" max="9" width="46.7109375" style="1"/>
    <col min="10" max="10" width="21" style="1" customWidth="1"/>
    <col min="11" max="11" width="27.5703125" style="84" customWidth="1"/>
    <col min="12" max="16384" width="46.7109375" style="1"/>
  </cols>
  <sheetData>
    <row r="1" spans="1:19" x14ac:dyDescent="0.25">
      <c r="B1" s="86"/>
      <c r="C1" s="9"/>
    </row>
    <row r="2" spans="1:19" x14ac:dyDescent="0.25">
      <c r="B2" s="86"/>
      <c r="C2" s="9"/>
    </row>
    <row r="3" spans="1:19" ht="4.9000000000000004" customHeight="1" x14ac:dyDescent="0.25"/>
    <row r="4" spans="1:19" ht="27" customHeight="1" thickBot="1" x14ac:dyDescent="0.3">
      <c r="A4" s="138" t="s">
        <v>36</v>
      </c>
      <c r="B4" s="138"/>
      <c r="C4" s="3"/>
      <c r="D4" s="3"/>
      <c r="E4" s="3"/>
      <c r="F4" s="3"/>
      <c r="G4" s="3"/>
      <c r="H4" s="3"/>
      <c r="I4" s="3"/>
      <c r="J4" s="3"/>
      <c r="K4" s="3"/>
    </row>
    <row r="5" spans="1:19" s="2" customFormat="1" ht="31.9" customHeight="1" x14ac:dyDescent="0.25">
      <c r="A5" s="23" t="s">
        <v>13</v>
      </c>
      <c r="B5" s="87" t="s">
        <v>17</v>
      </c>
      <c r="C5" s="25" t="s">
        <v>2</v>
      </c>
      <c r="D5" s="25" t="s">
        <v>8</v>
      </c>
      <c r="E5" s="25" t="s">
        <v>3</v>
      </c>
      <c r="F5" s="25" t="s">
        <v>8</v>
      </c>
      <c r="G5" s="25" t="s">
        <v>9</v>
      </c>
      <c r="H5" s="26" t="s">
        <v>8</v>
      </c>
      <c r="I5" s="25" t="s">
        <v>15</v>
      </c>
      <c r="J5" s="90" t="s">
        <v>8</v>
      </c>
      <c r="K5" s="133" t="s">
        <v>104</v>
      </c>
    </row>
    <row r="6" spans="1:19" ht="274.89999999999998" customHeight="1" x14ac:dyDescent="0.25">
      <c r="A6" s="15">
        <v>2.1</v>
      </c>
      <c r="B6" s="18" t="s">
        <v>40</v>
      </c>
      <c r="C6" s="4" t="s">
        <v>135</v>
      </c>
      <c r="D6" s="104"/>
      <c r="E6" s="4" t="s">
        <v>152</v>
      </c>
      <c r="F6" s="104"/>
      <c r="G6" s="5" t="s">
        <v>92</v>
      </c>
      <c r="H6" s="108"/>
      <c r="I6" s="5" t="s">
        <v>93</v>
      </c>
      <c r="J6" s="106"/>
      <c r="K6" s="97" t="str">
        <f>IF(D6=0,Key!$B$43, IF(F6=0,Key!$B$43, IF(H6=0,Key!$B$43, IF(J6=0,Key!$B$43, Key!$B$44))))</f>
        <v>Not Complete</v>
      </c>
    </row>
    <row r="7" spans="1:19" ht="319.14999999999998" customHeight="1" x14ac:dyDescent="0.25">
      <c r="A7" s="15">
        <v>2.2000000000000002</v>
      </c>
      <c r="B7" s="88" t="s">
        <v>41</v>
      </c>
      <c r="C7" s="4" t="s">
        <v>136</v>
      </c>
      <c r="D7" s="104"/>
      <c r="E7" s="4" t="s">
        <v>137</v>
      </c>
      <c r="F7" s="104"/>
      <c r="G7" s="5" t="s">
        <v>42</v>
      </c>
      <c r="H7" s="108"/>
      <c r="I7" s="5" t="s">
        <v>95</v>
      </c>
      <c r="J7" s="106"/>
      <c r="K7" s="97" t="str">
        <f>IF(D7=0,Key!$B$43, IF(F7=0,Key!$B$43, IF(H7=0,Key!$B$43, IF(J7=0,Key!$B$43, Key!$B$44))))</f>
        <v>Not Complete</v>
      </c>
    </row>
    <row r="8" spans="1:19" ht="132.6" customHeight="1" x14ac:dyDescent="0.25">
      <c r="A8" s="21">
        <v>2.2999999999999998</v>
      </c>
      <c r="B8" s="18" t="s">
        <v>43</v>
      </c>
      <c r="C8" s="5" t="s">
        <v>82</v>
      </c>
      <c r="D8" s="104"/>
      <c r="E8" s="5" t="s">
        <v>125</v>
      </c>
      <c r="F8" s="104"/>
      <c r="G8" s="27" t="s">
        <v>44</v>
      </c>
      <c r="H8" s="108"/>
      <c r="I8" s="5" t="s">
        <v>94</v>
      </c>
      <c r="J8" s="106"/>
      <c r="K8" s="97" t="str">
        <f>IF(D8=0,Key!$B$43, IF(F8=0,Key!$B$43, IF(H8=0,Key!$B$43, IF(J8=0,Key!$B$43, Key!$B$44))))</f>
        <v>Not Complete</v>
      </c>
    </row>
    <row r="9" spans="1:19" ht="341.65" customHeight="1" thickBot="1" x14ac:dyDescent="0.3">
      <c r="A9" s="22">
        <v>2.4</v>
      </c>
      <c r="B9" s="28" t="s">
        <v>45</v>
      </c>
      <c r="C9" s="7" t="s">
        <v>138</v>
      </c>
      <c r="D9" s="105"/>
      <c r="E9" s="7" t="s">
        <v>83</v>
      </c>
      <c r="F9" s="105"/>
      <c r="G9" s="29" t="s">
        <v>100</v>
      </c>
      <c r="H9" s="109"/>
      <c r="I9" s="7" t="s">
        <v>96</v>
      </c>
      <c r="J9" s="107"/>
      <c r="K9" s="98" t="str">
        <f>IF(D9=0,Key!$B$43, IF(F9=0,Key!$B$43, IF(H9=0,Key!$B$43, IF(J9=0,Key!$B$43, Key!$B$44))))</f>
        <v>Not Complete</v>
      </c>
    </row>
    <row r="10" spans="1:19" ht="18.75" x14ac:dyDescent="0.25">
      <c r="A10" s="11"/>
      <c r="B10" s="89"/>
      <c r="C10" s="13"/>
      <c r="D10" s="14"/>
      <c r="E10" s="13"/>
      <c r="F10" s="14"/>
      <c r="G10" s="13"/>
      <c r="H10" s="14"/>
      <c r="I10" s="13"/>
      <c r="J10" s="14"/>
      <c r="K10" s="85"/>
      <c r="L10" s="13"/>
      <c r="M10" s="13"/>
      <c r="N10" s="13"/>
      <c r="O10" s="13"/>
      <c r="P10" s="13"/>
      <c r="Q10" s="13"/>
      <c r="R10" s="13"/>
      <c r="S10" s="13"/>
    </row>
    <row r="11" spans="1:19" ht="18.75" x14ac:dyDescent="0.25">
      <c r="A11" s="11"/>
      <c r="B11" s="89"/>
      <c r="C11" s="13"/>
      <c r="D11" s="14"/>
      <c r="E11" s="13"/>
      <c r="F11" s="14"/>
      <c r="G11" s="13"/>
      <c r="H11" s="14"/>
      <c r="I11" s="13"/>
      <c r="J11" s="14"/>
      <c r="K11" s="85"/>
      <c r="L11" s="13"/>
      <c r="M11" s="13"/>
      <c r="N11" s="13"/>
      <c r="O11" s="13"/>
      <c r="P11" s="13"/>
      <c r="Q11" s="13"/>
      <c r="R11" s="13"/>
      <c r="S11" s="13"/>
    </row>
    <row r="12" spans="1:19" ht="18.75" x14ac:dyDescent="0.25">
      <c r="A12" s="11"/>
      <c r="B12" s="89"/>
      <c r="C12" s="13"/>
      <c r="D12" s="14"/>
      <c r="E12" s="13"/>
      <c r="F12" s="14"/>
      <c r="G12" s="13"/>
      <c r="H12" s="14"/>
      <c r="I12" s="13"/>
      <c r="J12" s="14"/>
      <c r="K12" s="85"/>
      <c r="L12" s="13"/>
      <c r="M12" s="13"/>
      <c r="N12" s="13"/>
      <c r="O12" s="13"/>
      <c r="P12" s="13"/>
      <c r="Q12" s="13"/>
      <c r="R12" s="13"/>
      <c r="S12" s="13"/>
    </row>
    <row r="13" spans="1:19" ht="18.75" x14ac:dyDescent="0.25">
      <c r="A13" s="11"/>
      <c r="B13" s="89"/>
      <c r="C13" s="13"/>
      <c r="D13" s="14"/>
      <c r="E13" s="13"/>
      <c r="F13" s="14"/>
      <c r="G13" s="13"/>
      <c r="H13" s="14"/>
      <c r="I13" s="13"/>
      <c r="J13" s="14"/>
      <c r="K13" s="85"/>
      <c r="L13" s="13"/>
      <c r="M13" s="13"/>
      <c r="N13" s="13"/>
      <c r="O13" s="13"/>
      <c r="P13" s="13"/>
      <c r="Q13" s="13"/>
      <c r="R13" s="13"/>
      <c r="S13" s="13"/>
    </row>
    <row r="14" spans="1:19" ht="18.75" x14ac:dyDescent="0.25">
      <c r="A14" s="11"/>
      <c r="B14" s="89"/>
      <c r="C14" s="13"/>
      <c r="D14" s="14"/>
      <c r="E14" s="13"/>
      <c r="F14" s="14"/>
      <c r="G14" s="13"/>
      <c r="H14" s="14"/>
      <c r="I14" s="13"/>
      <c r="J14" s="14"/>
      <c r="K14" s="85"/>
      <c r="L14" s="13"/>
      <c r="M14" s="13"/>
      <c r="N14" s="13"/>
      <c r="O14" s="13"/>
      <c r="P14" s="13"/>
      <c r="Q14" s="13"/>
      <c r="R14" s="13"/>
      <c r="S14" s="13"/>
    </row>
    <row r="15" spans="1:19" ht="18.75" x14ac:dyDescent="0.25">
      <c r="A15" s="11"/>
      <c r="B15" s="89"/>
      <c r="C15" s="13"/>
      <c r="D15" s="14"/>
      <c r="E15" s="13"/>
      <c r="F15" s="14"/>
      <c r="G15" s="13"/>
      <c r="H15" s="14"/>
      <c r="I15" s="13"/>
      <c r="J15" s="14"/>
      <c r="K15" s="85"/>
      <c r="L15" s="13"/>
      <c r="M15" s="13"/>
      <c r="N15" s="13"/>
      <c r="O15" s="13"/>
      <c r="P15" s="13"/>
      <c r="Q15" s="13"/>
      <c r="R15" s="13"/>
      <c r="S15" s="13"/>
    </row>
    <row r="16" spans="1:19" ht="18.75" x14ac:dyDescent="0.25">
      <c r="A16" s="11"/>
      <c r="B16" s="89"/>
      <c r="C16" s="13"/>
      <c r="D16" s="14"/>
      <c r="E16" s="13"/>
      <c r="F16" s="13"/>
      <c r="G16" s="13"/>
      <c r="H16" s="13"/>
      <c r="I16" s="13"/>
      <c r="J16" s="14"/>
      <c r="K16" s="85"/>
      <c r="L16" s="13"/>
      <c r="M16" s="13"/>
      <c r="N16" s="13"/>
      <c r="O16" s="13"/>
      <c r="P16" s="13"/>
      <c r="Q16" s="13"/>
      <c r="R16" s="13"/>
      <c r="S16" s="13"/>
    </row>
    <row r="17" spans="1:19" ht="18.75" x14ac:dyDescent="0.25">
      <c r="A17" s="11"/>
      <c r="B17" s="89"/>
      <c r="C17" s="13"/>
      <c r="D17" s="13"/>
      <c r="E17" s="13"/>
      <c r="F17" s="13"/>
      <c r="G17" s="13"/>
      <c r="H17" s="13"/>
      <c r="I17" s="13"/>
      <c r="J17" s="13"/>
      <c r="K17" s="85"/>
      <c r="L17" s="13"/>
      <c r="M17" s="13"/>
      <c r="N17" s="13"/>
      <c r="O17" s="13"/>
      <c r="P17" s="13"/>
      <c r="Q17" s="13"/>
      <c r="R17" s="13"/>
      <c r="S17" s="13"/>
    </row>
    <row r="18" spans="1:19" x14ac:dyDescent="0.25">
      <c r="A18" s="11"/>
      <c r="B18" s="85"/>
      <c r="C18" s="13"/>
      <c r="D18" s="13"/>
      <c r="E18" s="13"/>
      <c r="F18" s="13"/>
      <c r="G18" s="13"/>
      <c r="H18" s="13"/>
      <c r="I18" s="13"/>
      <c r="J18" s="13"/>
      <c r="K18" s="85"/>
      <c r="L18" s="13"/>
      <c r="M18" s="13"/>
      <c r="N18" s="13"/>
      <c r="O18" s="13"/>
      <c r="P18" s="13"/>
      <c r="Q18" s="13"/>
      <c r="R18" s="13"/>
      <c r="S18" s="13"/>
    </row>
    <row r="19" spans="1:19" x14ac:dyDescent="0.25">
      <c r="A19" s="11"/>
      <c r="B19" s="85"/>
      <c r="C19" s="13"/>
      <c r="D19" s="13"/>
      <c r="E19" s="13"/>
      <c r="F19" s="13"/>
      <c r="G19" s="13"/>
      <c r="H19" s="13"/>
      <c r="I19" s="13"/>
      <c r="J19" s="13"/>
      <c r="K19" s="85"/>
      <c r="L19" s="13"/>
      <c r="M19" s="13"/>
      <c r="N19" s="13"/>
      <c r="O19" s="13"/>
      <c r="P19" s="13"/>
      <c r="Q19" s="13"/>
      <c r="R19" s="13"/>
      <c r="S19" s="13"/>
    </row>
    <row r="20" spans="1:19" x14ac:dyDescent="0.25">
      <c r="A20" s="11"/>
      <c r="B20" s="85"/>
      <c r="C20" s="13"/>
      <c r="D20" s="13"/>
      <c r="E20" s="13"/>
      <c r="F20" s="13"/>
      <c r="G20" s="13"/>
      <c r="H20" s="13"/>
      <c r="I20" s="13"/>
      <c r="J20" s="13"/>
      <c r="K20" s="85"/>
      <c r="L20" s="13"/>
      <c r="M20" s="13"/>
      <c r="N20" s="13"/>
      <c r="O20" s="13"/>
      <c r="P20" s="13"/>
      <c r="Q20" s="13"/>
      <c r="R20" s="13"/>
      <c r="S20" s="13"/>
    </row>
    <row r="21" spans="1:19" x14ac:dyDescent="0.25">
      <c r="A21" s="11"/>
      <c r="B21" s="85"/>
      <c r="C21" s="13"/>
      <c r="D21" s="13"/>
      <c r="E21" s="13"/>
      <c r="F21" s="13"/>
      <c r="G21" s="13"/>
      <c r="H21" s="13"/>
      <c r="I21" s="13"/>
      <c r="J21" s="13"/>
      <c r="K21" s="85"/>
      <c r="L21" s="13"/>
      <c r="M21" s="13"/>
      <c r="N21" s="13"/>
      <c r="O21" s="13"/>
      <c r="P21" s="13"/>
      <c r="Q21" s="13"/>
      <c r="R21" s="13"/>
      <c r="S21" s="13"/>
    </row>
    <row r="22" spans="1:19" x14ac:dyDescent="0.25">
      <c r="A22" s="11"/>
      <c r="B22" s="85"/>
      <c r="C22" s="13"/>
      <c r="D22" s="13"/>
      <c r="E22" s="13"/>
      <c r="F22" s="13"/>
      <c r="G22" s="13"/>
      <c r="H22" s="13"/>
      <c r="I22" s="13"/>
      <c r="J22" s="13"/>
      <c r="K22" s="85"/>
      <c r="L22" s="13"/>
      <c r="M22" s="13"/>
      <c r="N22" s="13"/>
      <c r="O22" s="13"/>
      <c r="P22" s="13"/>
      <c r="Q22" s="13"/>
      <c r="R22" s="13"/>
      <c r="S22" s="13"/>
    </row>
    <row r="23" spans="1:19" x14ac:dyDescent="0.25">
      <c r="A23" s="11"/>
      <c r="B23" s="85"/>
      <c r="C23" s="13"/>
      <c r="D23" s="13"/>
      <c r="E23" s="13"/>
      <c r="F23" s="13"/>
      <c r="G23" s="13"/>
      <c r="H23" s="13"/>
      <c r="I23" s="13"/>
      <c r="J23" s="13"/>
      <c r="K23" s="85"/>
      <c r="L23" s="13"/>
      <c r="M23" s="13"/>
      <c r="N23" s="13"/>
      <c r="O23" s="13"/>
      <c r="P23" s="13"/>
      <c r="Q23" s="13"/>
      <c r="R23" s="13"/>
      <c r="S23" s="13"/>
    </row>
    <row r="24" spans="1:19" x14ac:dyDescent="0.25">
      <c r="A24" s="11"/>
      <c r="B24" s="85"/>
      <c r="C24" s="13"/>
      <c r="D24" s="13"/>
      <c r="E24" s="13"/>
      <c r="F24" s="13"/>
      <c r="G24" s="13"/>
      <c r="H24" s="13"/>
      <c r="I24" s="13"/>
      <c r="J24" s="13"/>
      <c r="K24" s="85"/>
      <c r="L24" s="13"/>
      <c r="M24" s="13"/>
      <c r="N24" s="13"/>
      <c r="O24" s="13"/>
      <c r="P24" s="13"/>
      <c r="Q24" s="13"/>
      <c r="R24" s="13"/>
      <c r="S24" s="13"/>
    </row>
    <row r="25" spans="1:19" x14ac:dyDescent="0.25">
      <c r="A25" s="10"/>
    </row>
    <row r="26" spans="1:19" x14ac:dyDescent="0.25">
      <c r="A26" s="10"/>
    </row>
    <row r="27" spans="1:19" x14ac:dyDescent="0.25">
      <c r="A27" s="10"/>
    </row>
    <row r="28" spans="1:19" x14ac:dyDescent="0.25">
      <c r="A28" s="10"/>
    </row>
    <row r="29" spans="1:19" x14ac:dyDescent="0.25">
      <c r="A29" s="10"/>
    </row>
    <row r="30" spans="1:19" x14ac:dyDescent="0.25">
      <c r="A30" s="10"/>
    </row>
    <row r="31" spans="1:19" x14ac:dyDescent="0.25">
      <c r="A31" s="10"/>
    </row>
    <row r="32" spans="1:19" x14ac:dyDescent="0.25">
      <c r="A32" s="10"/>
    </row>
  </sheetData>
  <sheetProtection algorithmName="SHA-512" hashValue="eT1ypHFLsjT9wGCTnxVrt1+mpRTvtZEGkLwsIyfGFu62WNCGD8082KZRc+nRs7lQKA7os/mpjNfBhfrTehYPvg==" saltValue="97RB7CrKnOIOVVtpNTv9Lg==" spinCount="100000" sheet="1" objects="1" scenarios="1"/>
  <mergeCells count="1">
    <mergeCell ref="A4:B4"/>
  </mergeCells>
  <pageMargins left="0.7" right="0.7" top="0.75" bottom="0.75" header="0.3" footer="0.3"/>
  <pageSetup paperSize="9" orientation="portrait" verticalDpi="0" r:id="rId1"/>
  <drawing r:id="rId2"/>
  <extLst>
    <ext xmlns:x14="http://schemas.microsoft.com/office/spreadsheetml/2009/9/main" uri="{78C0D931-6437-407d-A8EE-F0AAD7539E65}">
      <x14:conditionalFormattings>
        <x14:conditionalFormatting xmlns:xm="http://schemas.microsoft.com/office/excel/2006/main">
          <x14:cfRule type="cellIs" priority="1" operator="equal" id="{BA423148-72F1-4FD8-AE7C-7A6D00ED64C2}">
            <xm:f>Key!$B$44</xm:f>
            <x14:dxf>
              <fill>
                <patternFill>
                  <bgColor theme="9" tint="0.59996337778862885"/>
                </patternFill>
              </fill>
            </x14:dxf>
          </x14:cfRule>
          <xm:sqref>K6:K9</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Key!$B$39:$B$40</xm:f>
          </x14:formula1>
          <xm:sqref>J6:J9</xm:sqref>
        </x14:dataValidation>
        <x14:dataValidation type="list" allowBlank="1" showInputMessage="1" showErrorMessage="1">
          <x14:formula1>
            <xm:f>Key!$B$29:$B$30</xm:f>
          </x14:formula1>
          <xm:sqref>H6:H9</xm:sqref>
        </x14:dataValidation>
        <x14:dataValidation type="list" allowBlank="1" showInputMessage="1" showErrorMessage="1">
          <x14:formula1>
            <xm:f>Key!$B$17:$B$19</xm:f>
          </x14:formula1>
          <xm:sqref>F6:F9</xm:sqref>
        </x14:dataValidation>
        <x14:dataValidation type="list" allowBlank="1" showInputMessage="1" showErrorMessage="1">
          <x14:formula1>
            <xm:f>Key!$B$6:$B$8</xm:f>
          </x14:formula1>
          <xm:sqref>D6:D9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2"/>
  <sheetViews>
    <sheetView showGridLines="0" zoomScale="90" zoomScaleNormal="90" workbookViewId="0">
      <pane xSplit="2" ySplit="5" topLeftCell="C8" activePane="bottomRight" state="frozen"/>
      <selection pane="topRight" activeCell="C1" sqref="C1"/>
      <selection pane="bottomLeft" activeCell="A6" sqref="A6"/>
      <selection pane="bottomRight" activeCell="C9" sqref="C9"/>
    </sheetView>
  </sheetViews>
  <sheetFormatPr defaultColWidth="46.7109375" defaultRowHeight="15" x14ac:dyDescent="0.25"/>
  <cols>
    <col min="1" max="1" width="5" style="1" customWidth="1"/>
    <col min="2" max="2" width="23.42578125" style="1" customWidth="1"/>
    <col min="3" max="3" width="85.140625" style="1" customWidth="1"/>
    <col min="4" max="4" width="35.140625" style="1" customWidth="1"/>
    <col min="5" max="5" width="68.42578125" style="1" customWidth="1"/>
    <col min="6" max="6" width="31.42578125" style="1" customWidth="1"/>
    <col min="7" max="7" width="46.7109375" style="1"/>
    <col min="8" max="8" width="22.85546875" style="1" customWidth="1"/>
    <col min="9" max="9" width="46.7109375" style="1"/>
    <col min="10" max="10" width="22.7109375" style="1" customWidth="1"/>
    <col min="11" max="11" width="26.140625" style="1" customWidth="1"/>
    <col min="12" max="16384" width="46.7109375" style="1"/>
  </cols>
  <sheetData>
    <row r="1" spans="1:19" x14ac:dyDescent="0.25">
      <c r="B1" s="9"/>
      <c r="C1" s="9"/>
    </row>
    <row r="2" spans="1:19" x14ac:dyDescent="0.25">
      <c r="B2" s="9"/>
      <c r="C2" s="9"/>
    </row>
    <row r="3" spans="1:19" ht="4.9000000000000004" customHeight="1" x14ac:dyDescent="0.25"/>
    <row r="4" spans="1:19" ht="31.9" customHeight="1" thickBot="1" x14ac:dyDescent="0.3">
      <c r="A4" s="139" t="s">
        <v>37</v>
      </c>
      <c r="B4" s="139"/>
      <c r="C4" s="3"/>
      <c r="D4" s="3"/>
      <c r="E4" s="3"/>
      <c r="F4" s="3"/>
      <c r="G4" s="3"/>
      <c r="H4" s="3"/>
      <c r="I4" s="3"/>
      <c r="J4" s="3"/>
      <c r="K4" s="3"/>
    </row>
    <row r="5" spans="1:19" s="2" customFormat="1" ht="28.9" customHeight="1" x14ac:dyDescent="0.25">
      <c r="A5" s="23" t="s">
        <v>13</v>
      </c>
      <c r="B5" s="24" t="s">
        <v>17</v>
      </c>
      <c r="C5" s="25" t="s">
        <v>2</v>
      </c>
      <c r="D5" s="25" t="s">
        <v>8</v>
      </c>
      <c r="E5" s="25" t="s">
        <v>3</v>
      </c>
      <c r="F5" s="25" t="s">
        <v>8</v>
      </c>
      <c r="G5" s="25" t="s">
        <v>9</v>
      </c>
      <c r="H5" s="26" t="s">
        <v>8</v>
      </c>
      <c r="I5" s="25" t="s">
        <v>15</v>
      </c>
      <c r="J5" s="90" t="s">
        <v>8</v>
      </c>
      <c r="K5" s="96" t="s">
        <v>104</v>
      </c>
    </row>
    <row r="6" spans="1:19" ht="182.85" customHeight="1" x14ac:dyDescent="0.25">
      <c r="A6" s="15">
        <v>3.1</v>
      </c>
      <c r="B6" s="18" t="s">
        <v>46</v>
      </c>
      <c r="C6" s="4" t="s">
        <v>141</v>
      </c>
      <c r="D6" s="104"/>
      <c r="E6" s="4" t="s">
        <v>139</v>
      </c>
      <c r="F6" s="104"/>
      <c r="G6" s="5" t="s">
        <v>122</v>
      </c>
      <c r="H6" s="108"/>
      <c r="I6" s="5" t="s">
        <v>118</v>
      </c>
      <c r="J6" s="106"/>
      <c r="K6" s="91" t="str">
        <f>IF(D6=0,Key!$B$43, IF(F6=0,Key!$B$43, IF(H6=0,Key!$B$43, IF(J6=0,Key!$B$43, Key!$B$44))))</f>
        <v>Not Complete</v>
      </c>
    </row>
    <row r="7" spans="1:19" ht="312" customHeight="1" x14ac:dyDescent="0.25">
      <c r="A7" s="15">
        <v>3.2</v>
      </c>
      <c r="B7" s="18" t="s">
        <v>47</v>
      </c>
      <c r="C7" s="4" t="s">
        <v>130</v>
      </c>
      <c r="D7" s="104"/>
      <c r="E7" s="4" t="s">
        <v>84</v>
      </c>
      <c r="F7" s="104"/>
      <c r="G7" s="5" t="s">
        <v>122</v>
      </c>
      <c r="H7" s="108"/>
      <c r="I7" s="5" t="s">
        <v>97</v>
      </c>
      <c r="J7" s="106"/>
      <c r="K7" s="91" t="str">
        <f>IF(D7=0,Key!$B$43, IF(F7=0,Key!$B$43, IF(H7=0,Key!$B$43, IF(J7=0,Key!$B$43, Key!$B$44))))</f>
        <v>Not Complete</v>
      </c>
    </row>
    <row r="8" spans="1:19" ht="280.89999999999998" customHeight="1" x14ac:dyDescent="0.25">
      <c r="A8" s="21">
        <v>3.3</v>
      </c>
      <c r="B8" s="20" t="s">
        <v>48</v>
      </c>
      <c r="C8" s="5" t="s">
        <v>140</v>
      </c>
      <c r="D8" s="104"/>
      <c r="E8" s="5" t="s">
        <v>142</v>
      </c>
      <c r="F8" s="104"/>
      <c r="G8" s="5" t="s">
        <v>122</v>
      </c>
      <c r="H8" s="108"/>
      <c r="I8" s="27" t="s">
        <v>98</v>
      </c>
      <c r="J8" s="106"/>
      <c r="K8" s="91" t="str">
        <f>IF(D8=0,Key!$B$43, IF(F8=0,Key!$B$43, IF(H8=0,Key!$B$43, IF(J8=0,Key!$B$43, Key!$B$44))))</f>
        <v>Not Complete</v>
      </c>
    </row>
    <row r="9" spans="1:19" ht="315.60000000000002" customHeight="1" thickBot="1" x14ac:dyDescent="0.3">
      <c r="A9" s="22">
        <v>3.4</v>
      </c>
      <c r="B9" s="28" t="s">
        <v>49</v>
      </c>
      <c r="C9" s="7" t="s">
        <v>143</v>
      </c>
      <c r="D9" s="104"/>
      <c r="E9" s="7" t="s">
        <v>85</v>
      </c>
      <c r="F9" s="104"/>
      <c r="G9" s="5" t="s">
        <v>122</v>
      </c>
      <c r="H9" s="108"/>
      <c r="I9" s="7" t="s">
        <v>99</v>
      </c>
      <c r="J9" s="106"/>
      <c r="K9" s="91" t="str">
        <f>IF(D9=0,Key!$B$43, IF(F9=0,Key!$B$43, IF(H9=0,Key!$B$43, IF(J9=0,Key!$B$43, Key!$B$44))))</f>
        <v>Not Complete</v>
      </c>
    </row>
    <row r="10" spans="1:19" ht="211.9" customHeight="1" thickBot="1" x14ac:dyDescent="0.3">
      <c r="A10" s="16">
        <v>3.5</v>
      </c>
      <c r="B10" s="35" t="s">
        <v>50</v>
      </c>
      <c r="C10" s="17" t="s">
        <v>87</v>
      </c>
      <c r="D10" s="105"/>
      <c r="E10" s="17" t="s">
        <v>86</v>
      </c>
      <c r="F10" s="105"/>
      <c r="G10" s="7" t="s">
        <v>122</v>
      </c>
      <c r="H10" s="109"/>
      <c r="I10" s="17" t="s">
        <v>119</v>
      </c>
      <c r="J10" s="107"/>
      <c r="K10" s="92" t="str">
        <f>IF(D10=0,Key!$B$43, IF(F10=0,Key!$B$43, IF(H10=0,Key!$B$43, IF(J10=0,Key!$B$43, Key!$B$44))))</f>
        <v>Not Complete</v>
      </c>
      <c r="L10" s="13"/>
      <c r="M10" s="13"/>
      <c r="N10" s="13"/>
      <c r="O10" s="13"/>
      <c r="P10" s="13"/>
      <c r="Q10" s="13"/>
      <c r="R10" s="13"/>
      <c r="S10" s="13"/>
    </row>
    <row r="11" spans="1:19" ht="18.75" x14ac:dyDescent="0.25">
      <c r="A11" s="11"/>
      <c r="B11" s="12"/>
      <c r="C11" s="13"/>
      <c r="D11" s="14"/>
      <c r="E11" s="13"/>
      <c r="F11" s="14"/>
      <c r="G11" s="13"/>
      <c r="H11" s="14"/>
      <c r="I11" s="13"/>
      <c r="J11" s="14"/>
      <c r="K11" s="13"/>
      <c r="L11" s="13"/>
      <c r="M11" s="13"/>
      <c r="N11" s="13"/>
      <c r="O11" s="13"/>
      <c r="P11" s="13"/>
      <c r="Q11" s="13"/>
      <c r="R11" s="13"/>
      <c r="S11" s="13"/>
    </row>
    <row r="12" spans="1:19" ht="18.75" x14ac:dyDescent="0.25">
      <c r="A12" s="11"/>
      <c r="B12" s="12"/>
      <c r="C12" s="13"/>
      <c r="D12" s="14"/>
      <c r="E12" s="13"/>
      <c r="F12" s="14"/>
      <c r="G12" s="13"/>
      <c r="H12" s="14"/>
      <c r="I12" s="13"/>
      <c r="J12" s="14"/>
      <c r="K12" s="13"/>
      <c r="L12" s="13"/>
      <c r="M12" s="13"/>
      <c r="N12" s="13"/>
      <c r="O12" s="13"/>
      <c r="P12" s="13"/>
      <c r="Q12" s="13"/>
      <c r="R12" s="13"/>
      <c r="S12" s="13"/>
    </row>
    <row r="13" spans="1:19" ht="18.75" x14ac:dyDescent="0.25">
      <c r="A13" s="11"/>
      <c r="B13" s="12"/>
      <c r="C13" s="13"/>
      <c r="D13" s="14"/>
      <c r="E13" s="13"/>
      <c r="F13" s="14"/>
      <c r="G13" s="13"/>
      <c r="H13" s="14"/>
      <c r="I13" s="13"/>
      <c r="J13" s="14"/>
      <c r="K13" s="13"/>
      <c r="L13" s="13"/>
      <c r="M13" s="13"/>
      <c r="N13" s="13"/>
      <c r="O13" s="13"/>
      <c r="P13" s="13"/>
      <c r="Q13" s="13"/>
      <c r="R13" s="13"/>
      <c r="S13" s="13"/>
    </row>
    <row r="14" spans="1:19" ht="18.75" x14ac:dyDescent="0.25">
      <c r="A14" s="11"/>
      <c r="B14" s="12"/>
      <c r="C14" s="13"/>
      <c r="D14" s="14"/>
      <c r="E14" s="13"/>
      <c r="F14" s="14"/>
      <c r="G14" s="13"/>
      <c r="H14" s="14"/>
      <c r="I14" s="13"/>
      <c r="J14" s="14"/>
      <c r="K14" s="13"/>
      <c r="L14" s="13"/>
      <c r="M14" s="13"/>
      <c r="N14" s="13"/>
      <c r="O14" s="13"/>
      <c r="P14" s="13"/>
      <c r="Q14" s="13"/>
      <c r="R14" s="13"/>
      <c r="S14" s="13"/>
    </row>
    <row r="15" spans="1:19" ht="18.75" x14ac:dyDescent="0.25">
      <c r="A15" s="11"/>
      <c r="B15" s="12"/>
      <c r="C15" s="13"/>
      <c r="D15" s="14"/>
      <c r="E15" s="13"/>
      <c r="F15" s="14"/>
      <c r="G15" s="13"/>
      <c r="H15" s="14"/>
      <c r="I15" s="13"/>
      <c r="J15" s="14"/>
      <c r="K15" s="13"/>
      <c r="L15" s="13"/>
      <c r="M15" s="13"/>
      <c r="N15" s="13"/>
      <c r="O15" s="13"/>
      <c r="P15" s="13"/>
      <c r="Q15" s="13"/>
      <c r="R15" s="13"/>
      <c r="S15" s="13"/>
    </row>
    <row r="16" spans="1:19" ht="18.75" x14ac:dyDescent="0.25">
      <c r="A16" s="11"/>
      <c r="B16" s="12"/>
      <c r="C16" s="13"/>
      <c r="D16" s="14"/>
      <c r="E16" s="13"/>
      <c r="F16" s="13"/>
      <c r="G16" s="13"/>
      <c r="H16" s="13"/>
      <c r="I16" s="13"/>
      <c r="J16" s="14"/>
      <c r="K16" s="13"/>
      <c r="L16" s="13"/>
      <c r="M16" s="13"/>
      <c r="N16" s="13"/>
      <c r="O16" s="13"/>
      <c r="P16" s="13"/>
      <c r="Q16" s="13"/>
      <c r="R16" s="13"/>
      <c r="S16" s="13"/>
    </row>
    <row r="17" spans="1:19" ht="18.75" x14ac:dyDescent="0.25">
      <c r="A17" s="11"/>
      <c r="B17" s="12"/>
      <c r="C17" s="13"/>
      <c r="D17" s="13"/>
      <c r="E17" s="13"/>
      <c r="F17" s="13"/>
      <c r="G17" s="13"/>
      <c r="H17" s="13"/>
      <c r="I17" s="13"/>
      <c r="J17" s="13"/>
      <c r="K17" s="13"/>
      <c r="L17" s="13"/>
      <c r="M17" s="13"/>
      <c r="N17" s="13"/>
      <c r="O17" s="13"/>
      <c r="P17" s="13"/>
      <c r="Q17" s="13"/>
      <c r="R17" s="13"/>
      <c r="S17" s="13"/>
    </row>
    <row r="18" spans="1:19" x14ac:dyDescent="0.25">
      <c r="A18" s="11"/>
      <c r="B18" s="13"/>
      <c r="C18" s="13"/>
      <c r="D18" s="13"/>
      <c r="E18" s="13"/>
      <c r="F18" s="13"/>
      <c r="G18" s="13"/>
      <c r="H18" s="13"/>
      <c r="I18" s="13"/>
      <c r="J18" s="13"/>
      <c r="K18" s="13"/>
      <c r="L18" s="13"/>
      <c r="M18" s="13"/>
      <c r="N18" s="13"/>
      <c r="O18" s="13"/>
      <c r="P18" s="13"/>
      <c r="Q18" s="13"/>
      <c r="R18" s="13"/>
      <c r="S18" s="13"/>
    </row>
    <row r="19" spans="1:19" x14ac:dyDescent="0.25">
      <c r="A19" s="11"/>
      <c r="B19" s="13"/>
      <c r="C19" s="13"/>
      <c r="D19" s="13"/>
      <c r="E19" s="13"/>
      <c r="F19" s="13"/>
      <c r="G19" s="13"/>
      <c r="H19" s="13"/>
      <c r="I19" s="13"/>
      <c r="J19" s="13"/>
      <c r="K19" s="13"/>
      <c r="L19" s="13"/>
      <c r="M19" s="13"/>
      <c r="N19" s="13"/>
      <c r="O19" s="13"/>
      <c r="P19" s="13"/>
      <c r="Q19" s="13"/>
      <c r="R19" s="13"/>
      <c r="S19" s="13"/>
    </row>
    <row r="20" spans="1:19" x14ac:dyDescent="0.25">
      <c r="A20" s="11"/>
      <c r="B20" s="13"/>
      <c r="C20" s="13"/>
      <c r="D20" s="13"/>
      <c r="E20" s="13"/>
      <c r="F20" s="13"/>
      <c r="G20" s="13"/>
      <c r="H20" s="13"/>
      <c r="I20" s="13"/>
      <c r="J20" s="13"/>
      <c r="K20" s="13"/>
      <c r="L20" s="13"/>
      <c r="M20" s="13"/>
      <c r="N20" s="13"/>
      <c r="O20" s="13"/>
      <c r="P20" s="13"/>
      <c r="Q20" s="13"/>
      <c r="R20" s="13"/>
      <c r="S20" s="13"/>
    </row>
    <row r="21" spans="1:19" x14ac:dyDescent="0.25">
      <c r="A21" s="11"/>
      <c r="B21" s="13"/>
      <c r="C21" s="13"/>
      <c r="D21" s="13"/>
      <c r="E21" s="13"/>
      <c r="F21" s="13"/>
      <c r="G21" s="13"/>
      <c r="H21" s="13"/>
      <c r="I21" s="13"/>
      <c r="J21" s="13"/>
      <c r="K21" s="13"/>
      <c r="L21" s="13"/>
      <c r="M21" s="13"/>
      <c r="N21" s="13"/>
      <c r="O21" s="13"/>
      <c r="P21" s="13"/>
      <c r="Q21" s="13"/>
      <c r="R21" s="13"/>
      <c r="S21" s="13"/>
    </row>
    <row r="22" spans="1:19" x14ac:dyDescent="0.25">
      <c r="A22" s="11"/>
      <c r="B22" s="13"/>
      <c r="C22" s="13"/>
      <c r="D22" s="13"/>
      <c r="E22" s="13"/>
      <c r="F22" s="13"/>
      <c r="G22" s="13"/>
      <c r="H22" s="13"/>
      <c r="I22" s="13"/>
      <c r="J22" s="13"/>
      <c r="K22" s="13"/>
      <c r="L22" s="13"/>
      <c r="M22" s="13"/>
      <c r="N22" s="13"/>
      <c r="O22" s="13"/>
      <c r="P22" s="13"/>
      <c r="Q22" s="13"/>
      <c r="R22" s="13"/>
      <c r="S22" s="13"/>
    </row>
    <row r="23" spans="1:19" x14ac:dyDescent="0.25">
      <c r="A23" s="11"/>
      <c r="B23" s="13"/>
      <c r="C23" s="13"/>
      <c r="D23" s="13"/>
      <c r="E23" s="13"/>
      <c r="F23" s="13"/>
      <c r="G23" s="13"/>
      <c r="H23" s="13"/>
      <c r="I23" s="13"/>
      <c r="J23" s="13"/>
      <c r="K23" s="13"/>
      <c r="L23" s="13"/>
      <c r="M23" s="13"/>
      <c r="N23" s="13"/>
      <c r="O23" s="13"/>
      <c r="P23" s="13"/>
      <c r="Q23" s="13"/>
      <c r="R23" s="13"/>
      <c r="S23" s="13"/>
    </row>
    <row r="24" spans="1:19" x14ac:dyDescent="0.25">
      <c r="A24" s="11"/>
      <c r="B24" s="13"/>
      <c r="C24" s="13"/>
      <c r="D24" s="13"/>
      <c r="E24" s="13"/>
      <c r="F24" s="13"/>
      <c r="G24" s="13"/>
      <c r="H24" s="13"/>
      <c r="I24" s="13"/>
      <c r="J24" s="13"/>
      <c r="K24" s="13"/>
      <c r="L24" s="13"/>
      <c r="M24" s="13"/>
      <c r="N24" s="13"/>
      <c r="O24" s="13"/>
      <c r="P24" s="13"/>
      <c r="Q24" s="13"/>
      <c r="R24" s="13"/>
      <c r="S24" s="13"/>
    </row>
    <row r="25" spans="1:19" x14ac:dyDescent="0.25">
      <c r="A25" s="10"/>
    </row>
    <row r="26" spans="1:19" x14ac:dyDescent="0.25">
      <c r="A26" s="10"/>
    </row>
    <row r="27" spans="1:19" x14ac:dyDescent="0.25">
      <c r="A27" s="10"/>
    </row>
    <row r="28" spans="1:19" x14ac:dyDescent="0.25">
      <c r="A28" s="10"/>
    </row>
    <row r="29" spans="1:19" x14ac:dyDescent="0.25">
      <c r="A29" s="10"/>
    </row>
    <row r="30" spans="1:19" x14ac:dyDescent="0.25">
      <c r="A30" s="10"/>
    </row>
    <row r="31" spans="1:19" x14ac:dyDescent="0.25">
      <c r="A31" s="10"/>
    </row>
    <row r="32" spans="1:19" x14ac:dyDescent="0.25">
      <c r="A32" s="10"/>
    </row>
  </sheetData>
  <sheetProtection algorithmName="SHA-512" hashValue="KdGEJBC3eFzRQmIRZyukKt3c0aRr/4xzw55LgzlGYmGBAjL2nQktMPU/ioJloyzFMt7h/vA8debIZn+VSQsqqQ==" saltValue="moeTXZgF7GO1DIXVGYcwkA==" spinCount="100000" sheet="1" objects="1" scenarios="1"/>
  <mergeCells count="1">
    <mergeCell ref="A4:B4"/>
  </mergeCells>
  <phoneticPr fontId="9" type="noConversion"/>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equal" id="{9DC352EA-A58A-403A-9C36-02477A0AF547}">
            <xm:f>Key!$B$44</xm:f>
            <x14:dxf>
              <fill>
                <patternFill>
                  <bgColor theme="9" tint="0.59996337778862885"/>
                </patternFill>
              </fill>
            </x14:dxf>
          </x14:cfRule>
          <xm:sqref>K6:K10</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Key!$B$6:$B$8</xm:f>
          </x14:formula1>
          <xm:sqref>D6:D10</xm:sqref>
        </x14:dataValidation>
        <x14:dataValidation type="list" allowBlank="1" showInputMessage="1" showErrorMessage="1">
          <x14:formula1>
            <xm:f>Key!$B$17:$B$19</xm:f>
          </x14:formula1>
          <xm:sqref>F6:F10</xm:sqref>
        </x14:dataValidation>
        <x14:dataValidation type="list" allowBlank="1" showInputMessage="1" showErrorMessage="1">
          <x14:formula1>
            <xm:f>Key!$B$29:$B$30</xm:f>
          </x14:formula1>
          <xm:sqref>H6:H10</xm:sqref>
        </x14:dataValidation>
        <x14:dataValidation type="list" allowBlank="1" showInputMessage="1" showErrorMessage="1">
          <x14:formula1>
            <xm:f>Key!$B$39:$B$40</xm:f>
          </x14:formula1>
          <xm:sqref>J6:J10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showGridLines="0" zoomScale="110" zoomScaleNormal="110" workbookViewId="0">
      <pane xSplit="2" ySplit="5" topLeftCell="C6" activePane="bottomRight" state="frozen"/>
      <selection pane="topRight" activeCell="C1" sqref="C1"/>
      <selection pane="bottomLeft" activeCell="A6" sqref="A6"/>
      <selection pane="bottomRight" activeCell="E6" sqref="E6"/>
    </sheetView>
  </sheetViews>
  <sheetFormatPr defaultColWidth="46.7109375" defaultRowHeight="15" x14ac:dyDescent="0.25"/>
  <cols>
    <col min="1" max="1" width="5" style="1" customWidth="1"/>
    <col min="2" max="2" width="20.42578125" style="1" customWidth="1"/>
    <col min="3" max="3" width="83" style="1" customWidth="1"/>
    <col min="4" max="4" width="37.5703125" style="1" customWidth="1"/>
    <col min="5" max="5" width="46.7109375" style="1"/>
    <col min="6" max="6" width="28.140625" style="1" customWidth="1"/>
    <col min="7" max="7" width="46.7109375" style="1"/>
    <col min="8" max="8" width="21.85546875" style="1" customWidth="1"/>
    <col min="9" max="9" width="46.7109375" style="1"/>
    <col min="10" max="10" width="22.140625" style="1" customWidth="1"/>
    <col min="11" max="11" width="30.5703125" style="1" customWidth="1"/>
    <col min="12" max="16384" width="46.7109375" style="1"/>
  </cols>
  <sheetData>
    <row r="1" spans="1:19" x14ac:dyDescent="0.25">
      <c r="B1" s="9"/>
      <c r="C1" s="9"/>
    </row>
    <row r="2" spans="1:19" x14ac:dyDescent="0.25">
      <c r="B2" s="9"/>
      <c r="C2" s="9"/>
    </row>
    <row r="3" spans="1:19" ht="2.4500000000000002" customHeight="1" x14ac:dyDescent="0.25"/>
    <row r="4" spans="1:19" ht="28.9" customHeight="1" thickBot="1" x14ac:dyDescent="0.3">
      <c r="A4" s="138" t="s">
        <v>38</v>
      </c>
      <c r="B4" s="138"/>
      <c r="C4" s="3"/>
      <c r="D4" s="3"/>
      <c r="E4" s="3"/>
      <c r="F4" s="3"/>
      <c r="G4" s="3"/>
      <c r="H4" s="3"/>
      <c r="I4" s="3"/>
      <c r="J4" s="3"/>
    </row>
    <row r="5" spans="1:19" s="2" customFormat="1" ht="31.9" customHeight="1" x14ac:dyDescent="0.25">
      <c r="A5" s="23" t="s">
        <v>13</v>
      </c>
      <c r="B5" s="24" t="s">
        <v>17</v>
      </c>
      <c r="C5" s="25" t="s">
        <v>2</v>
      </c>
      <c r="D5" s="25" t="s">
        <v>8</v>
      </c>
      <c r="E5" s="25" t="s">
        <v>3</v>
      </c>
      <c r="F5" s="25" t="s">
        <v>8</v>
      </c>
      <c r="G5" s="25" t="s">
        <v>9</v>
      </c>
      <c r="H5" s="26" t="s">
        <v>8</v>
      </c>
      <c r="I5" s="25" t="s">
        <v>15</v>
      </c>
      <c r="J5" s="90" t="s">
        <v>8</v>
      </c>
      <c r="K5" s="134" t="s">
        <v>104</v>
      </c>
    </row>
    <row r="6" spans="1:19" ht="267" x14ac:dyDescent="0.25">
      <c r="A6" s="15">
        <v>4.0999999999999996</v>
      </c>
      <c r="B6" s="18" t="s">
        <v>51</v>
      </c>
      <c r="C6" s="4" t="s">
        <v>144</v>
      </c>
      <c r="D6" s="104"/>
      <c r="E6" s="4" t="s">
        <v>148</v>
      </c>
      <c r="F6" s="104"/>
      <c r="G6" s="5" t="s">
        <v>52</v>
      </c>
      <c r="H6" s="108"/>
      <c r="I6" s="5" t="s">
        <v>120</v>
      </c>
      <c r="J6" s="106"/>
      <c r="K6" s="99" t="str">
        <f>IF(D6=0,Key!$B$43, IF(F6=0,Key!$B$43, IF(H6=0,Key!$B$43, IF(J6=0,Key!$B$43, Key!$B$44))))</f>
        <v>Not Complete</v>
      </c>
    </row>
    <row r="7" spans="1:19" ht="183.75" thickBot="1" x14ac:dyDescent="0.3">
      <c r="A7" s="36">
        <v>4.2</v>
      </c>
      <c r="B7" s="30" t="s">
        <v>53</v>
      </c>
      <c r="C7" s="6" t="s">
        <v>145</v>
      </c>
      <c r="D7" s="105"/>
      <c r="E7" s="6" t="s">
        <v>146</v>
      </c>
      <c r="F7" s="105"/>
      <c r="G7" s="7" t="s">
        <v>54</v>
      </c>
      <c r="H7" s="109"/>
      <c r="I7" s="7" t="s">
        <v>121</v>
      </c>
      <c r="J7" s="107"/>
      <c r="K7" s="100" t="str">
        <f>IF(D7=0,Key!$B$43, IF(F7=0,Key!$B$43, IF(H7=0,Key!$B$43, IF(J7=0,Key!$B$43, Key!$B$44))))</f>
        <v>Not Complete</v>
      </c>
    </row>
    <row r="8" spans="1:19" ht="18.75" x14ac:dyDescent="0.25">
      <c r="A8" s="11"/>
      <c r="B8" s="12"/>
      <c r="C8" s="13"/>
      <c r="D8" s="14"/>
      <c r="E8" s="13"/>
      <c r="F8" s="14"/>
      <c r="G8" s="13"/>
      <c r="H8" s="14"/>
      <c r="I8" s="13"/>
      <c r="J8" s="14"/>
      <c r="K8" s="13"/>
      <c r="L8" s="13"/>
      <c r="M8" s="13"/>
      <c r="N8" s="13"/>
      <c r="O8" s="13"/>
      <c r="P8" s="13"/>
      <c r="Q8" s="13"/>
      <c r="R8" s="13"/>
      <c r="S8" s="13"/>
    </row>
    <row r="9" spans="1:19" ht="18.75" x14ac:dyDescent="0.25">
      <c r="A9" s="11"/>
      <c r="B9" s="12"/>
      <c r="C9" s="13"/>
      <c r="D9" s="14"/>
      <c r="E9" s="13"/>
      <c r="F9" s="14"/>
      <c r="G9" s="13"/>
      <c r="H9" s="14"/>
      <c r="I9" s="13"/>
      <c r="J9" s="14"/>
      <c r="K9" s="13"/>
      <c r="L9" s="13"/>
      <c r="M9" s="13"/>
      <c r="N9" s="13"/>
      <c r="O9" s="13"/>
      <c r="P9" s="13"/>
      <c r="Q9" s="13"/>
      <c r="R9" s="13"/>
      <c r="S9" s="13"/>
    </row>
    <row r="10" spans="1:19" ht="18.75" x14ac:dyDescent="0.25">
      <c r="A10" s="11"/>
      <c r="B10" s="12"/>
      <c r="C10" s="13"/>
      <c r="D10" s="14"/>
      <c r="E10" s="13"/>
      <c r="F10" s="14"/>
      <c r="G10" s="13"/>
      <c r="H10" s="14"/>
      <c r="I10" s="13"/>
      <c r="J10" s="14"/>
      <c r="K10" s="13"/>
      <c r="L10" s="13"/>
      <c r="M10" s="13"/>
      <c r="N10" s="13"/>
      <c r="O10" s="13"/>
      <c r="P10" s="13"/>
      <c r="Q10" s="13"/>
      <c r="R10" s="13"/>
      <c r="S10" s="13"/>
    </row>
    <row r="11" spans="1:19" ht="18.75" x14ac:dyDescent="0.25">
      <c r="A11" s="11"/>
      <c r="B11" s="12"/>
      <c r="C11" s="13"/>
      <c r="D11" s="14"/>
      <c r="E11" s="13"/>
      <c r="F11" s="14"/>
      <c r="G11" s="13"/>
      <c r="H11" s="14"/>
      <c r="I11" s="13"/>
      <c r="J11" s="14"/>
      <c r="K11" s="13"/>
      <c r="L11" s="13"/>
      <c r="M11" s="13"/>
      <c r="N11" s="13"/>
      <c r="O11" s="13"/>
      <c r="P11" s="13"/>
      <c r="Q11" s="13"/>
      <c r="R11" s="13"/>
      <c r="S11" s="13"/>
    </row>
    <row r="12" spans="1:19" ht="18.75" x14ac:dyDescent="0.25">
      <c r="A12" s="11"/>
      <c r="B12" s="12"/>
      <c r="C12" s="13"/>
      <c r="D12" s="14"/>
      <c r="E12" s="13"/>
      <c r="F12" s="14"/>
      <c r="G12" s="13"/>
      <c r="H12" s="14"/>
      <c r="I12" s="13"/>
      <c r="J12" s="14"/>
      <c r="K12" s="13"/>
      <c r="L12" s="13"/>
      <c r="M12" s="13"/>
      <c r="N12" s="13"/>
      <c r="O12" s="13"/>
      <c r="P12" s="13"/>
      <c r="Q12" s="13"/>
      <c r="R12" s="13"/>
      <c r="S12" s="13"/>
    </row>
    <row r="13" spans="1:19" ht="18.75" x14ac:dyDescent="0.25">
      <c r="A13" s="11"/>
      <c r="B13" s="12"/>
      <c r="C13" s="13"/>
      <c r="D13" s="14"/>
      <c r="E13" s="13"/>
      <c r="F13" s="14"/>
      <c r="G13" s="13"/>
      <c r="H13" s="14"/>
      <c r="I13" s="13"/>
      <c r="J13" s="14"/>
      <c r="K13" s="13"/>
      <c r="L13" s="13"/>
      <c r="M13" s="13"/>
      <c r="N13" s="13"/>
      <c r="O13" s="13"/>
      <c r="P13" s="13"/>
      <c r="Q13" s="13"/>
      <c r="R13" s="13"/>
      <c r="S13" s="13"/>
    </row>
    <row r="14" spans="1:19" ht="18.75" x14ac:dyDescent="0.25">
      <c r="A14" s="11"/>
      <c r="B14" s="12"/>
      <c r="C14" s="13"/>
      <c r="D14" s="14"/>
      <c r="E14" s="13"/>
      <c r="F14" s="13"/>
      <c r="G14" s="13"/>
      <c r="H14" s="13"/>
      <c r="I14" s="13"/>
      <c r="J14" s="14"/>
      <c r="K14" s="13"/>
      <c r="L14" s="13"/>
      <c r="M14" s="13"/>
      <c r="N14" s="13"/>
      <c r="O14" s="13"/>
      <c r="P14" s="13"/>
      <c r="Q14" s="13"/>
      <c r="R14" s="13"/>
      <c r="S14" s="13"/>
    </row>
    <row r="15" spans="1:19" ht="18.75" x14ac:dyDescent="0.25">
      <c r="A15" s="11"/>
      <c r="B15" s="12"/>
      <c r="C15" s="13"/>
      <c r="D15" s="13"/>
      <c r="E15" s="13"/>
      <c r="F15" s="13"/>
      <c r="G15" s="13"/>
      <c r="H15" s="13"/>
      <c r="I15" s="13"/>
      <c r="J15" s="13"/>
      <c r="K15" s="13"/>
      <c r="L15" s="13"/>
      <c r="M15" s="13"/>
      <c r="N15" s="13"/>
      <c r="O15" s="13"/>
      <c r="P15" s="13"/>
      <c r="Q15" s="13"/>
      <c r="R15" s="13"/>
      <c r="S15" s="13"/>
    </row>
    <row r="16" spans="1:19" x14ac:dyDescent="0.25">
      <c r="A16" s="11"/>
      <c r="B16" s="13"/>
      <c r="C16" s="13"/>
      <c r="D16" s="13"/>
      <c r="E16" s="13"/>
      <c r="F16" s="13"/>
      <c r="G16" s="13"/>
      <c r="H16" s="13"/>
      <c r="I16" s="13"/>
      <c r="J16" s="13"/>
      <c r="K16" s="13"/>
      <c r="L16" s="13"/>
      <c r="M16" s="13"/>
      <c r="N16" s="13"/>
      <c r="O16" s="13"/>
      <c r="P16" s="13"/>
      <c r="Q16" s="13"/>
      <c r="R16" s="13"/>
      <c r="S16" s="13"/>
    </row>
    <row r="17" spans="1:19" x14ac:dyDescent="0.25">
      <c r="A17" s="11"/>
      <c r="B17" s="13"/>
      <c r="C17" s="13"/>
      <c r="D17" s="13"/>
      <c r="E17" s="13"/>
      <c r="F17" s="13"/>
      <c r="G17" s="13"/>
      <c r="H17" s="13"/>
      <c r="I17" s="13"/>
      <c r="J17" s="13"/>
      <c r="K17" s="13"/>
      <c r="L17" s="13"/>
      <c r="M17" s="13"/>
      <c r="N17" s="13"/>
      <c r="O17" s="13"/>
      <c r="P17" s="13"/>
      <c r="Q17" s="13"/>
      <c r="R17" s="13"/>
      <c r="S17" s="13"/>
    </row>
    <row r="18" spans="1:19" x14ac:dyDescent="0.25">
      <c r="A18" s="11"/>
      <c r="B18" s="13"/>
      <c r="C18" s="13"/>
      <c r="D18" s="13"/>
      <c r="E18" s="13"/>
      <c r="F18" s="13"/>
      <c r="G18" s="13"/>
      <c r="H18" s="13"/>
      <c r="I18" s="13"/>
      <c r="J18" s="13"/>
      <c r="K18" s="13"/>
      <c r="L18" s="13"/>
      <c r="M18" s="13"/>
      <c r="N18" s="13"/>
      <c r="O18" s="13"/>
      <c r="P18" s="13"/>
      <c r="Q18" s="13"/>
      <c r="R18" s="13"/>
      <c r="S18" s="13"/>
    </row>
    <row r="19" spans="1:19" x14ac:dyDescent="0.25">
      <c r="A19" s="11"/>
      <c r="B19" s="13"/>
      <c r="C19" s="13"/>
      <c r="D19" s="13"/>
      <c r="E19" s="13"/>
      <c r="F19" s="13"/>
      <c r="G19" s="13"/>
      <c r="H19" s="13"/>
      <c r="I19" s="13"/>
      <c r="J19" s="13"/>
      <c r="K19" s="13"/>
      <c r="L19" s="13"/>
      <c r="M19" s="13"/>
      <c r="N19" s="13"/>
      <c r="O19" s="13"/>
      <c r="P19" s="13"/>
      <c r="Q19" s="13"/>
      <c r="R19" s="13"/>
      <c r="S19" s="13"/>
    </row>
    <row r="20" spans="1:19" x14ac:dyDescent="0.25">
      <c r="A20" s="11"/>
      <c r="B20" s="13"/>
      <c r="C20" s="13"/>
      <c r="D20" s="13"/>
      <c r="E20" s="13"/>
      <c r="F20" s="13"/>
      <c r="G20" s="13"/>
      <c r="H20" s="13"/>
      <c r="I20" s="13"/>
      <c r="J20" s="13"/>
      <c r="K20" s="13"/>
      <c r="L20" s="13"/>
      <c r="M20" s="13"/>
      <c r="N20" s="13"/>
      <c r="O20" s="13"/>
      <c r="P20" s="13"/>
      <c r="Q20" s="13"/>
      <c r="R20" s="13"/>
      <c r="S20" s="13"/>
    </row>
    <row r="21" spans="1:19" x14ac:dyDescent="0.25">
      <c r="A21" s="11"/>
      <c r="B21" s="13"/>
      <c r="C21" s="13"/>
      <c r="D21" s="13"/>
      <c r="E21" s="13"/>
      <c r="F21" s="13"/>
      <c r="G21" s="13"/>
      <c r="H21" s="13"/>
      <c r="I21" s="13"/>
      <c r="J21" s="13"/>
      <c r="K21" s="13"/>
      <c r="L21" s="13"/>
      <c r="M21" s="13"/>
      <c r="N21" s="13"/>
      <c r="O21" s="13"/>
      <c r="P21" s="13"/>
      <c r="Q21" s="13"/>
      <c r="R21" s="13"/>
      <c r="S21" s="13"/>
    </row>
    <row r="22" spans="1:19" x14ac:dyDescent="0.25">
      <c r="A22" s="11"/>
      <c r="B22" s="13"/>
      <c r="C22" s="13"/>
      <c r="D22" s="13"/>
      <c r="E22" s="13"/>
      <c r="F22" s="13"/>
      <c r="G22" s="13"/>
      <c r="H22" s="13"/>
      <c r="I22" s="13"/>
      <c r="J22" s="13"/>
      <c r="K22" s="13"/>
      <c r="L22" s="13"/>
      <c r="M22" s="13"/>
      <c r="N22" s="13"/>
      <c r="O22" s="13"/>
      <c r="P22" s="13"/>
      <c r="Q22" s="13"/>
      <c r="R22" s="13"/>
      <c r="S22" s="13"/>
    </row>
    <row r="23" spans="1:19" x14ac:dyDescent="0.25">
      <c r="A23" s="10"/>
    </row>
    <row r="24" spans="1:19" x14ac:dyDescent="0.25">
      <c r="A24" s="10"/>
    </row>
    <row r="25" spans="1:19" x14ac:dyDescent="0.25">
      <c r="A25" s="10"/>
    </row>
    <row r="26" spans="1:19" x14ac:dyDescent="0.25">
      <c r="A26" s="10"/>
    </row>
    <row r="27" spans="1:19" x14ac:dyDescent="0.25">
      <c r="A27" s="10"/>
    </row>
    <row r="28" spans="1:19" x14ac:dyDescent="0.25">
      <c r="A28" s="10"/>
    </row>
    <row r="29" spans="1:19" x14ac:dyDescent="0.25">
      <c r="A29" s="10"/>
    </row>
    <row r="30" spans="1:19" x14ac:dyDescent="0.25">
      <c r="A30" s="10"/>
    </row>
  </sheetData>
  <sheetProtection algorithmName="SHA-512" hashValue="3XdAXsRKXZcQbeOmaWhtjzHAFR4VivN++JQtzQLMGtsdvodPJX/sada+9Gnee5lQCb7z6wb6ST3e9DWgSZMRSA==" saltValue="BlldhZ2mpPqIGEodGYBeDw==" spinCount="100000" sheet="1" objects="1" scenarios="1"/>
  <mergeCells count="1">
    <mergeCell ref="A4:B4"/>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equal" id="{DBCC03D5-98FC-496B-8F57-15A98185786F}">
            <xm:f>Key!$B$44</xm:f>
            <x14:dxf>
              <fill>
                <patternFill>
                  <bgColor theme="9" tint="0.59996337778862885"/>
                </patternFill>
              </fill>
            </x14:dxf>
          </x14:cfRule>
          <xm:sqref>K6:K7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Key!$B$39:$B$40</xm:f>
          </x14:formula1>
          <xm:sqref>J6:J7</xm:sqref>
        </x14:dataValidation>
        <x14:dataValidation type="list" allowBlank="1" showInputMessage="1" showErrorMessage="1">
          <x14:formula1>
            <xm:f>Key!$B$29:$B$30</xm:f>
          </x14:formula1>
          <xm:sqref>H6:H7</xm:sqref>
        </x14:dataValidation>
        <x14:dataValidation type="list" allowBlank="1" showInputMessage="1" showErrorMessage="1">
          <x14:formula1>
            <xm:f>Key!$B$17:$B$19</xm:f>
          </x14:formula1>
          <xm:sqref>F6:F7</xm:sqref>
        </x14:dataValidation>
        <x14:dataValidation type="list" allowBlank="1" showInputMessage="1" showErrorMessage="1">
          <x14:formula1>
            <xm:f>Key!$B$6:$B$8</xm:f>
          </x14:formula1>
          <xm:sqref>D6:D7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1"/>
  <sheetViews>
    <sheetView showGridLines="0" zoomScale="90" zoomScaleNormal="90" workbookViewId="0">
      <pane xSplit="2" ySplit="5" topLeftCell="C6" activePane="bottomRight" state="frozen"/>
      <selection pane="topRight" activeCell="C1" sqref="C1"/>
      <selection pane="bottomLeft" activeCell="A6" sqref="A6"/>
      <selection pane="bottomRight" activeCell="G7" sqref="G7"/>
    </sheetView>
  </sheetViews>
  <sheetFormatPr defaultColWidth="46.7109375" defaultRowHeight="15" x14ac:dyDescent="0.25"/>
  <cols>
    <col min="1" max="1" width="5" style="1" customWidth="1"/>
    <col min="2" max="2" width="29.85546875" style="1" customWidth="1"/>
    <col min="3" max="3" width="70.7109375" style="1" customWidth="1"/>
    <col min="4" max="4" width="36.7109375" style="1" customWidth="1"/>
    <col min="5" max="5" width="56.5703125" style="1" customWidth="1"/>
    <col min="6" max="6" width="31.85546875" style="1" customWidth="1"/>
    <col min="7" max="7" width="46.7109375" style="1"/>
    <col min="8" max="8" width="20.85546875" style="1" customWidth="1"/>
    <col min="9" max="9" width="46.7109375" style="1"/>
    <col min="10" max="10" width="21.28515625" style="1" customWidth="1"/>
    <col min="11" max="11" width="30" style="1" customWidth="1"/>
    <col min="12" max="16384" width="46.7109375" style="1"/>
  </cols>
  <sheetData>
    <row r="1" spans="1:19" x14ac:dyDescent="0.25">
      <c r="B1" s="9"/>
      <c r="C1" s="9"/>
    </row>
    <row r="2" spans="1:19" x14ac:dyDescent="0.25">
      <c r="B2" s="9"/>
      <c r="C2" s="9"/>
    </row>
    <row r="3" spans="1:19" ht="2.4500000000000002" customHeight="1" x14ac:dyDescent="0.25"/>
    <row r="4" spans="1:19" ht="26.45" customHeight="1" thickBot="1" x14ac:dyDescent="0.3">
      <c r="A4" s="138" t="s">
        <v>39</v>
      </c>
      <c r="B4" s="138"/>
      <c r="C4" s="3"/>
      <c r="D4" s="3"/>
      <c r="E4" s="3"/>
      <c r="F4" s="3"/>
      <c r="G4" s="3"/>
      <c r="H4" s="3"/>
      <c r="I4" s="3"/>
      <c r="J4" s="3"/>
    </row>
    <row r="5" spans="1:19" s="2" customFormat="1" ht="34.35" customHeight="1" x14ac:dyDescent="0.25">
      <c r="A5" s="23" t="s">
        <v>13</v>
      </c>
      <c r="B5" s="24" t="s">
        <v>17</v>
      </c>
      <c r="C5" s="25" t="s">
        <v>2</v>
      </c>
      <c r="D5" s="25" t="s">
        <v>8</v>
      </c>
      <c r="E5" s="25" t="s">
        <v>3</v>
      </c>
      <c r="F5" s="25" t="s">
        <v>8</v>
      </c>
      <c r="G5" s="25" t="s">
        <v>9</v>
      </c>
      <c r="H5" s="26" t="s">
        <v>8</v>
      </c>
      <c r="I5" s="25" t="s">
        <v>15</v>
      </c>
      <c r="J5" s="90" t="s">
        <v>8</v>
      </c>
      <c r="K5" s="134" t="s">
        <v>104</v>
      </c>
    </row>
    <row r="6" spans="1:19" ht="291" x14ac:dyDescent="0.25">
      <c r="A6" s="15">
        <v>5.0999999999999996</v>
      </c>
      <c r="B6" s="31" t="s">
        <v>55</v>
      </c>
      <c r="C6" s="4" t="s">
        <v>147</v>
      </c>
      <c r="D6" s="104"/>
      <c r="E6" s="4" t="s">
        <v>126</v>
      </c>
      <c r="F6" s="104"/>
      <c r="G6" s="8" t="s">
        <v>56</v>
      </c>
      <c r="H6" s="108"/>
      <c r="I6" s="5" t="s">
        <v>101</v>
      </c>
      <c r="J6" s="106"/>
      <c r="K6" s="99" t="str">
        <f>IF(D6=0,Key!$B$43, IF(F6=0,Key!$B$43, IF(H6=0,Key!$B$43, IF(J6=0,Key!$B$43, Key!$B$44))))</f>
        <v>Not Complete</v>
      </c>
    </row>
    <row r="7" spans="1:19" ht="241.9" customHeight="1" x14ac:dyDescent="0.25">
      <c r="A7" s="21">
        <v>5.2</v>
      </c>
      <c r="B7" s="31" t="s">
        <v>57</v>
      </c>
      <c r="C7" s="5" t="s">
        <v>132</v>
      </c>
      <c r="D7" s="104"/>
      <c r="E7" s="5" t="s">
        <v>89</v>
      </c>
      <c r="F7" s="104"/>
      <c r="G7" s="5" t="s">
        <v>151</v>
      </c>
      <c r="H7" s="108"/>
      <c r="I7" s="5" t="s">
        <v>102</v>
      </c>
      <c r="J7" s="106"/>
      <c r="K7" s="99" t="str">
        <f>IF(D7=0,Key!$B$43, IF(F7=0,Key!$B$43, IF(H7=0,Key!$B$43, IF(J7=0,Key!$B$43, Key!$B$44))))</f>
        <v>Not Complete</v>
      </c>
    </row>
    <row r="8" spans="1:19" ht="141.6" customHeight="1" thickBot="1" x14ac:dyDescent="0.3">
      <c r="A8" s="22">
        <v>5.3</v>
      </c>
      <c r="B8" s="37" t="s">
        <v>58</v>
      </c>
      <c r="C8" s="7" t="s">
        <v>88</v>
      </c>
      <c r="D8" s="104"/>
      <c r="E8" s="7" t="s">
        <v>90</v>
      </c>
      <c r="F8" s="104"/>
      <c r="G8" s="7" t="s">
        <v>59</v>
      </c>
      <c r="H8" s="108"/>
      <c r="I8" s="5" t="s">
        <v>103</v>
      </c>
      <c r="J8" s="106"/>
      <c r="K8" s="100" t="str">
        <f>IF(D8=0,Key!$B$43, IF(F8=0,Key!$B$43, IF(H8=0,Key!$B$43, IF(J8=0,Key!$B$43, Key!$B$44))))</f>
        <v>Not Complete</v>
      </c>
    </row>
    <row r="9" spans="1:19" ht="18.75" x14ac:dyDescent="0.25">
      <c r="A9" s="11"/>
      <c r="B9" s="12"/>
      <c r="C9" s="13"/>
      <c r="D9" s="14"/>
      <c r="E9" s="13"/>
      <c r="F9" s="14"/>
      <c r="G9" s="13"/>
      <c r="H9" s="14"/>
      <c r="I9" s="13"/>
      <c r="J9" s="14"/>
      <c r="K9" s="13"/>
      <c r="L9" s="13"/>
      <c r="M9" s="13"/>
      <c r="N9" s="13"/>
      <c r="O9" s="13"/>
      <c r="P9" s="13"/>
      <c r="Q9" s="13"/>
      <c r="R9" s="13"/>
      <c r="S9" s="13"/>
    </row>
    <row r="10" spans="1:19" ht="18.75" x14ac:dyDescent="0.25">
      <c r="A10" s="11"/>
      <c r="B10" s="12"/>
      <c r="C10" s="13"/>
      <c r="D10" s="14"/>
      <c r="E10" s="13"/>
      <c r="F10" s="14"/>
      <c r="G10" s="13"/>
      <c r="H10" s="14"/>
      <c r="I10" s="13"/>
      <c r="J10" s="14"/>
      <c r="K10" s="13"/>
      <c r="L10" s="13"/>
      <c r="M10" s="13"/>
      <c r="N10" s="13"/>
      <c r="O10" s="13"/>
      <c r="P10" s="13"/>
      <c r="Q10" s="13"/>
      <c r="R10" s="13"/>
      <c r="S10" s="13"/>
    </row>
    <row r="11" spans="1:19" ht="18.75" x14ac:dyDescent="0.25">
      <c r="A11" s="11"/>
      <c r="B11" s="12"/>
      <c r="C11" s="13"/>
      <c r="D11" s="14"/>
      <c r="E11" s="13"/>
      <c r="F11" s="14"/>
      <c r="G11" s="13"/>
      <c r="H11" s="14"/>
      <c r="I11" s="13"/>
      <c r="J11" s="14"/>
      <c r="K11" s="13"/>
      <c r="L11" s="13"/>
      <c r="M11" s="13"/>
      <c r="N11" s="13"/>
      <c r="O11" s="13"/>
      <c r="P11" s="13"/>
      <c r="Q11" s="13"/>
      <c r="R11" s="13"/>
      <c r="S11" s="13"/>
    </row>
    <row r="12" spans="1:19" ht="18.75" x14ac:dyDescent="0.25">
      <c r="A12" s="11"/>
      <c r="B12" s="12"/>
      <c r="C12" s="13"/>
      <c r="D12" s="14"/>
      <c r="E12" s="13"/>
      <c r="F12" s="14"/>
      <c r="G12" s="13"/>
      <c r="H12" s="14"/>
      <c r="I12" s="13"/>
      <c r="J12" s="14"/>
      <c r="K12" s="13"/>
      <c r="L12" s="13"/>
      <c r="M12" s="13"/>
      <c r="N12" s="13"/>
      <c r="O12" s="13"/>
      <c r="P12" s="13"/>
      <c r="Q12" s="13"/>
      <c r="R12" s="13"/>
      <c r="S12" s="13"/>
    </row>
    <row r="13" spans="1:19" ht="18.75" x14ac:dyDescent="0.25">
      <c r="A13" s="11"/>
      <c r="B13" s="12"/>
      <c r="C13" s="13"/>
      <c r="D13" s="14"/>
      <c r="E13" s="13"/>
      <c r="F13" s="14"/>
      <c r="G13" s="13"/>
      <c r="H13" s="14"/>
      <c r="I13" s="13"/>
      <c r="J13" s="14"/>
      <c r="K13" s="13"/>
      <c r="L13" s="13"/>
      <c r="M13" s="13"/>
      <c r="N13" s="13"/>
      <c r="O13" s="13"/>
      <c r="P13" s="13"/>
      <c r="Q13" s="13"/>
      <c r="R13" s="13"/>
      <c r="S13" s="13"/>
    </row>
    <row r="14" spans="1:19" ht="18.75" x14ac:dyDescent="0.25">
      <c r="A14" s="11"/>
      <c r="B14" s="12"/>
      <c r="C14" s="13"/>
      <c r="D14" s="14"/>
      <c r="E14" s="13"/>
      <c r="F14" s="14"/>
      <c r="G14" s="13"/>
      <c r="H14" s="14"/>
      <c r="I14" s="13"/>
      <c r="J14" s="14"/>
      <c r="K14" s="13"/>
      <c r="L14" s="13"/>
      <c r="M14" s="13"/>
      <c r="N14" s="13"/>
      <c r="O14" s="13"/>
      <c r="P14" s="13"/>
      <c r="Q14" s="13"/>
      <c r="R14" s="13"/>
      <c r="S14" s="13"/>
    </row>
    <row r="15" spans="1:19" ht="18.75" x14ac:dyDescent="0.25">
      <c r="A15" s="11"/>
      <c r="B15" s="12"/>
      <c r="C15" s="13"/>
      <c r="D15" s="14"/>
      <c r="E15" s="13"/>
      <c r="F15" s="13"/>
      <c r="G15" s="13"/>
      <c r="H15" s="13"/>
      <c r="I15" s="13"/>
      <c r="J15" s="14"/>
      <c r="K15" s="13"/>
      <c r="L15" s="13"/>
      <c r="M15" s="13"/>
      <c r="N15" s="13"/>
      <c r="O15" s="13"/>
      <c r="P15" s="13"/>
      <c r="Q15" s="13"/>
      <c r="R15" s="13"/>
      <c r="S15" s="13"/>
    </row>
    <row r="16" spans="1:19" ht="18.75" x14ac:dyDescent="0.25">
      <c r="A16" s="11"/>
      <c r="B16" s="12"/>
      <c r="C16" s="13"/>
      <c r="D16" s="13"/>
      <c r="E16" s="13"/>
      <c r="F16" s="13"/>
      <c r="G16" s="13"/>
      <c r="H16" s="13"/>
      <c r="I16" s="13"/>
      <c r="J16" s="13"/>
      <c r="K16" s="13"/>
      <c r="L16" s="13"/>
      <c r="M16" s="13"/>
      <c r="N16" s="13"/>
      <c r="O16" s="13"/>
      <c r="P16" s="13"/>
      <c r="Q16" s="13"/>
      <c r="R16" s="13"/>
      <c r="S16" s="13"/>
    </row>
    <row r="17" spans="1:19" x14ac:dyDescent="0.25">
      <c r="A17" s="11"/>
      <c r="B17" s="13"/>
      <c r="C17" s="13"/>
      <c r="D17" s="13"/>
      <c r="E17" s="13"/>
      <c r="F17" s="13"/>
      <c r="G17" s="13"/>
      <c r="H17" s="13"/>
      <c r="I17" s="13"/>
      <c r="J17" s="13"/>
      <c r="K17" s="13"/>
      <c r="L17" s="13"/>
      <c r="M17" s="13"/>
      <c r="N17" s="13"/>
      <c r="O17" s="13"/>
      <c r="P17" s="13"/>
      <c r="Q17" s="13"/>
      <c r="R17" s="13"/>
      <c r="S17" s="13"/>
    </row>
    <row r="18" spans="1:19" x14ac:dyDescent="0.25">
      <c r="A18" s="11"/>
      <c r="B18" s="13"/>
      <c r="C18" s="13"/>
      <c r="D18" s="13"/>
      <c r="E18" s="13"/>
      <c r="F18" s="13"/>
      <c r="G18" s="13"/>
      <c r="H18" s="13"/>
      <c r="I18" s="13"/>
      <c r="J18" s="13"/>
      <c r="K18" s="13"/>
      <c r="L18" s="13"/>
      <c r="M18" s="13"/>
      <c r="N18" s="13"/>
      <c r="O18" s="13"/>
      <c r="P18" s="13"/>
      <c r="Q18" s="13"/>
      <c r="R18" s="13"/>
      <c r="S18" s="13"/>
    </row>
    <row r="19" spans="1:19" x14ac:dyDescent="0.25">
      <c r="A19" s="11"/>
      <c r="B19" s="13"/>
      <c r="C19" s="13"/>
      <c r="D19" s="13"/>
      <c r="E19" s="13"/>
      <c r="F19" s="13"/>
      <c r="G19" s="13"/>
      <c r="H19" s="13"/>
      <c r="I19" s="13"/>
      <c r="J19" s="13"/>
      <c r="K19" s="13"/>
      <c r="L19" s="13"/>
      <c r="M19" s="13"/>
      <c r="N19" s="13"/>
      <c r="O19" s="13"/>
      <c r="P19" s="13"/>
      <c r="Q19" s="13"/>
      <c r="R19" s="13"/>
      <c r="S19" s="13"/>
    </row>
    <row r="20" spans="1:19" x14ac:dyDescent="0.25">
      <c r="A20" s="11"/>
      <c r="B20" s="13"/>
      <c r="C20" s="13"/>
      <c r="D20" s="13"/>
      <c r="E20" s="13"/>
      <c r="F20" s="13"/>
      <c r="G20" s="13"/>
      <c r="H20" s="13"/>
      <c r="I20" s="13"/>
      <c r="J20" s="13"/>
      <c r="K20" s="13"/>
      <c r="L20" s="13"/>
      <c r="M20" s="13"/>
      <c r="N20" s="13"/>
      <c r="O20" s="13"/>
      <c r="P20" s="13"/>
      <c r="Q20" s="13"/>
      <c r="R20" s="13"/>
      <c r="S20" s="13"/>
    </row>
    <row r="21" spans="1:19" x14ac:dyDescent="0.25">
      <c r="A21" s="11"/>
      <c r="B21" s="13"/>
      <c r="C21" s="13"/>
      <c r="D21" s="13"/>
      <c r="E21" s="13"/>
      <c r="F21" s="13"/>
      <c r="G21" s="13"/>
      <c r="H21" s="13"/>
      <c r="I21" s="13"/>
      <c r="J21" s="13"/>
      <c r="K21" s="13"/>
      <c r="L21" s="13"/>
      <c r="M21" s="13"/>
      <c r="N21" s="13"/>
      <c r="O21" s="13"/>
      <c r="P21" s="13"/>
      <c r="Q21" s="13"/>
      <c r="R21" s="13"/>
      <c r="S21" s="13"/>
    </row>
    <row r="22" spans="1:19" x14ac:dyDescent="0.25">
      <c r="A22" s="11"/>
      <c r="B22" s="13"/>
      <c r="C22" s="13"/>
      <c r="D22" s="13"/>
      <c r="E22" s="13"/>
      <c r="F22" s="13"/>
      <c r="G22" s="13"/>
      <c r="H22" s="13"/>
      <c r="I22" s="13"/>
      <c r="J22" s="13"/>
      <c r="K22" s="13"/>
      <c r="L22" s="13"/>
      <c r="M22" s="13"/>
      <c r="N22" s="13"/>
      <c r="O22" s="13"/>
      <c r="P22" s="13"/>
      <c r="Q22" s="13"/>
      <c r="R22" s="13"/>
      <c r="S22" s="13"/>
    </row>
    <row r="23" spans="1:19" x14ac:dyDescent="0.25">
      <c r="A23" s="11"/>
      <c r="B23" s="13"/>
      <c r="C23" s="13"/>
      <c r="D23" s="13"/>
      <c r="E23" s="13"/>
      <c r="F23" s="13"/>
      <c r="G23" s="13"/>
      <c r="H23" s="13"/>
      <c r="I23" s="13"/>
      <c r="J23" s="13"/>
      <c r="K23" s="13"/>
      <c r="L23" s="13"/>
      <c r="M23" s="13"/>
      <c r="N23" s="13"/>
      <c r="O23" s="13"/>
      <c r="P23" s="13"/>
      <c r="Q23" s="13"/>
      <c r="R23" s="13"/>
      <c r="S23" s="13"/>
    </row>
    <row r="24" spans="1:19" x14ac:dyDescent="0.25">
      <c r="A24" s="10"/>
    </row>
    <row r="25" spans="1:19" x14ac:dyDescent="0.25">
      <c r="A25" s="10"/>
    </row>
    <row r="26" spans="1:19" x14ac:dyDescent="0.25">
      <c r="A26" s="10"/>
    </row>
    <row r="27" spans="1:19" x14ac:dyDescent="0.25">
      <c r="A27" s="10"/>
    </row>
    <row r="28" spans="1:19" x14ac:dyDescent="0.25">
      <c r="A28" s="10"/>
    </row>
    <row r="29" spans="1:19" x14ac:dyDescent="0.25">
      <c r="A29" s="10"/>
    </row>
    <row r="30" spans="1:19" x14ac:dyDescent="0.25">
      <c r="A30" s="10"/>
    </row>
    <row r="31" spans="1:19" x14ac:dyDescent="0.25">
      <c r="A31" s="10"/>
    </row>
  </sheetData>
  <sheetProtection algorithmName="SHA-512" hashValue="GnGlPt1pOl47c0ISxNWTw+TV/Z/IyH+GurXQ/9Kx0SXz8j4cORn6g4PmRvezWJGPk2bTyAp3bPAj1PyDURQmXA==" saltValue="My5UeEv46VfDJF+vhaf5pQ==" spinCount="100000" sheet="1" objects="1" scenarios="1"/>
  <mergeCells count="1">
    <mergeCell ref="A4:B4"/>
  </mergeCell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1" operator="equal" id="{FE8B6C92-7159-4279-B0B5-C880D71D0230}">
            <xm:f>Key!$B$44</xm:f>
            <x14:dxf>
              <fill>
                <patternFill>
                  <bgColor theme="9" tint="0.59996337778862885"/>
                </patternFill>
              </fill>
            </x14:dxf>
          </x14:cfRule>
          <xm:sqref>K6:K8</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14:formula1>
            <xm:f>Key!$B$6:$B$8</xm:f>
          </x14:formula1>
          <xm:sqref>D6:D8</xm:sqref>
        </x14:dataValidation>
        <x14:dataValidation type="list" allowBlank="1" showInputMessage="1" showErrorMessage="1">
          <x14:formula1>
            <xm:f>Key!$B$17:$B$19</xm:f>
          </x14:formula1>
          <xm:sqref>F6:F8</xm:sqref>
        </x14:dataValidation>
        <x14:dataValidation type="list" allowBlank="1" showInputMessage="1" showErrorMessage="1">
          <x14:formula1>
            <xm:f>Key!$B$29:$B$30</xm:f>
          </x14:formula1>
          <xm:sqref>H6:H8</xm:sqref>
        </x14:dataValidation>
        <x14:dataValidation type="list" allowBlank="1" showInputMessage="1" showErrorMessage="1">
          <x14:formula1>
            <xm:f>Key!$B$39:$B$40</xm:f>
          </x14:formula1>
          <xm:sqref>J6:J8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69"/>
  <sheetViews>
    <sheetView showGridLines="0" topLeftCell="A19" zoomScale="75" zoomScaleNormal="75" workbookViewId="0">
      <selection activeCell="E39" sqref="E39:L39"/>
    </sheetView>
  </sheetViews>
  <sheetFormatPr defaultRowHeight="15" x14ac:dyDescent="0.25"/>
  <cols>
    <col min="2" max="2" width="28.28515625" customWidth="1"/>
    <col min="3" max="3" width="8.85546875" customWidth="1"/>
    <col min="4" max="4" width="51.140625" customWidth="1"/>
    <col min="5" max="5" width="13.85546875" customWidth="1"/>
    <col min="6" max="6" width="12.42578125" customWidth="1"/>
    <col min="7" max="7" width="13.140625" customWidth="1"/>
    <col min="9" max="9" width="13" customWidth="1"/>
    <col min="10" max="10" width="12.140625" customWidth="1"/>
    <col min="11" max="11" width="15.140625" customWidth="1"/>
    <col min="12" max="12" width="17.85546875" customWidth="1"/>
  </cols>
  <sheetData>
    <row r="1" spans="2:13" ht="15.75" thickBot="1" x14ac:dyDescent="0.3"/>
    <row r="2" spans="2:13" x14ac:dyDescent="0.25">
      <c r="E2" s="159" t="s">
        <v>71</v>
      </c>
      <c r="F2" s="160"/>
      <c r="G2" s="160"/>
      <c r="H2" s="160"/>
      <c r="I2" s="161"/>
    </row>
    <row r="3" spans="2:13" ht="33.6" customHeight="1" thickBot="1" x14ac:dyDescent="0.3">
      <c r="E3" s="162"/>
      <c r="F3" s="163"/>
      <c r="G3" s="163"/>
      <c r="H3" s="163"/>
      <c r="I3" s="164"/>
    </row>
    <row r="4" spans="2:13" ht="33.6" customHeight="1" x14ac:dyDescent="0.35">
      <c r="B4" s="140" t="str">
        <f>CONCATENATE("ERA Code of Conduct Supplier Results for ",Intro!E9, " as completed by ",Intro!E11)</f>
        <v xml:space="preserve">ERA Code of Conduct Supplier Results for  as completed by </v>
      </c>
      <c r="C4" s="140"/>
      <c r="D4" s="140"/>
      <c r="E4" s="140"/>
      <c r="F4" s="140"/>
      <c r="G4" s="140"/>
      <c r="H4" s="140"/>
      <c r="I4" s="140"/>
      <c r="J4" s="140"/>
      <c r="K4" s="140"/>
      <c r="L4" s="140"/>
    </row>
    <row r="5" spans="2:13" ht="12" customHeight="1" thickBot="1" x14ac:dyDescent="0.3">
      <c r="E5" s="80"/>
      <c r="F5" s="80"/>
      <c r="G5" s="80"/>
      <c r="H5" s="80"/>
      <c r="I5" s="80"/>
    </row>
    <row r="6" spans="2:13" s="40" customFormat="1" ht="47.25" x14ac:dyDescent="0.25">
      <c r="B6" s="47" t="s">
        <v>18</v>
      </c>
      <c r="C6" s="77"/>
      <c r="D6" s="48" t="s">
        <v>17</v>
      </c>
      <c r="E6" s="78" t="s">
        <v>19</v>
      </c>
      <c r="F6" s="78" t="s">
        <v>4</v>
      </c>
      <c r="G6" s="78" t="s">
        <v>9</v>
      </c>
      <c r="H6" s="78" t="s">
        <v>20</v>
      </c>
      <c r="I6" s="78" t="s">
        <v>23</v>
      </c>
      <c r="J6" s="78" t="s">
        <v>24</v>
      </c>
      <c r="K6" s="78" t="s">
        <v>61</v>
      </c>
      <c r="L6" s="79" t="s">
        <v>62</v>
      </c>
    </row>
    <row r="7" spans="2:13" x14ac:dyDescent="0.25">
      <c r="B7" s="153" t="s">
        <v>0</v>
      </c>
      <c r="C7" s="70">
        <v>1.1000000000000001</v>
      </c>
      <c r="D7" s="70" t="str">
        <f>'1. Corporate'!B6</f>
        <v>Leadership, strategy and stakeholder engagement</v>
      </c>
      <c r="E7" s="73" t="str">
        <f>_xlfn.IFNA(MATCH('1. Corporate'!D$6,Key!$B$6:$B$8,0) - 1, "")</f>
        <v/>
      </c>
      <c r="F7" s="73" t="str">
        <f>_xlfn.IFNA(MATCH('1. Corporate'!F$6,Key!$B$17:$B$19,0) - 1, "")</f>
        <v/>
      </c>
      <c r="G7" s="73" t="str">
        <f>_xlfn.IFNA(MATCH('1. Corporate'!H$6,Key!$B$29:$B$30,0) - 1, "")</f>
        <v/>
      </c>
      <c r="H7" s="73" t="str">
        <f>_xlfn.IFNA(MATCH('1. Corporate'!J$6,Key!$B$39:$B$40,0) - 1, "")</f>
        <v/>
      </c>
      <c r="I7" s="73">
        <f>SUM(E7:H7)</f>
        <v>0</v>
      </c>
      <c r="J7" s="167">
        <f>SUM(I7:I10)</f>
        <v>0</v>
      </c>
      <c r="K7" s="149">
        <f>6*4</f>
        <v>24</v>
      </c>
      <c r="L7" s="151">
        <f>J7/K7</f>
        <v>0</v>
      </c>
      <c r="M7" s="166"/>
    </row>
    <row r="8" spans="2:13" ht="14.45" customHeight="1" x14ac:dyDescent="0.25">
      <c r="B8" s="153"/>
      <c r="C8" s="70">
        <v>1.2</v>
      </c>
      <c r="D8" s="70" t="str">
        <f>'1. Corporate'!B7</f>
        <v>Management systems</v>
      </c>
      <c r="E8" s="73" t="str">
        <f>_xlfn.IFNA(MATCH('1. Corporate'!D$7,Key!$B$6:$B$8,0) - 1, "")</f>
        <v/>
      </c>
      <c r="F8" s="73" t="str">
        <f>_xlfn.IFNA(MATCH('1. Corporate'!F$7,Key!$B$17:$B$19,0) - 1, "")</f>
        <v/>
      </c>
      <c r="G8" s="73" t="str">
        <f>_xlfn.IFNA(MATCH('1. Corporate'!H$7,Key!$B$29:$B$30,0) - 1, "")</f>
        <v/>
      </c>
      <c r="H8" s="73" t="str">
        <f>_xlfn.IFNA(MATCH('1. Corporate'!J$7,Key!$B$39:$B$40,0) - 1, "")</f>
        <v/>
      </c>
      <c r="I8" s="73">
        <f t="shared" ref="I8:I24" si="0">SUM(E8:H8)</f>
        <v>0</v>
      </c>
      <c r="J8" s="167"/>
      <c r="K8" s="149"/>
      <c r="L8" s="151"/>
      <c r="M8" s="166"/>
    </row>
    <row r="9" spans="2:13" ht="14.45" customHeight="1" x14ac:dyDescent="0.25">
      <c r="B9" s="153"/>
      <c r="C9" s="70">
        <v>1.3</v>
      </c>
      <c r="D9" s="70" t="str">
        <f>'1. Corporate'!B8</f>
        <v>Business integrity including anti-corruption and bribery (ACB)</v>
      </c>
      <c r="E9" s="73" t="str">
        <f>_xlfn.IFNA(MATCH('1. Corporate'!D$8,Key!$B$6:$B$8,0) - 1, "")</f>
        <v/>
      </c>
      <c r="F9" s="73" t="str">
        <f>_xlfn.IFNA(MATCH('1. Corporate'!F$8,Key!$B$17:$B$19,0) - 1, "")</f>
        <v/>
      </c>
      <c r="G9" s="73" t="str">
        <f>_xlfn.IFNA(MATCH('1. Corporate'!H$8,Key!$B$29:$B$30,0) - 1, "")</f>
        <v/>
      </c>
      <c r="H9" s="73" t="str">
        <f>_xlfn.IFNA(MATCH('1. Corporate'!J$8,Key!$B$39:$B$40,0) - 1, "")</f>
        <v/>
      </c>
      <c r="I9" s="73">
        <f t="shared" si="0"/>
        <v>0</v>
      </c>
      <c r="J9" s="167"/>
      <c r="K9" s="149"/>
      <c r="L9" s="151"/>
      <c r="M9" s="166"/>
    </row>
    <row r="10" spans="2:13" ht="14.45" customHeight="1" x14ac:dyDescent="0.25">
      <c r="B10" s="153"/>
      <c r="C10" s="70">
        <v>1.4</v>
      </c>
      <c r="D10" s="70" t="str">
        <f>'1. Corporate'!B9</f>
        <v>Data Privacy</v>
      </c>
      <c r="E10" s="73" t="str">
        <f>_xlfn.IFNA(MATCH('1. Corporate'!D$9,Key!$B$6:$B$8,0) - 1, "")</f>
        <v/>
      </c>
      <c r="F10" s="73" t="str">
        <f>_xlfn.IFNA(MATCH('1. Corporate'!F$9,Key!$B$17:$B$19,0) - 1, "")</f>
        <v/>
      </c>
      <c r="G10" s="73" t="str">
        <f>_xlfn.IFNA(MATCH('1. Corporate'!H$9,Key!$B$29:$B$30,0) - 1, "")</f>
        <v/>
      </c>
      <c r="H10" s="73" t="str">
        <f>_xlfn.IFNA(MATCH('1. Corporate'!J$9,Key!$B$39:$B$40,0) - 1, "")</f>
        <v/>
      </c>
      <c r="I10" s="73">
        <f t="shared" si="0"/>
        <v>0</v>
      </c>
      <c r="J10" s="167"/>
      <c r="K10" s="149"/>
      <c r="L10" s="151"/>
      <c r="M10" s="166"/>
    </row>
    <row r="11" spans="2:13" ht="15.6" customHeight="1" x14ac:dyDescent="0.25">
      <c r="B11" s="154" t="s">
        <v>21</v>
      </c>
      <c r="C11" s="71">
        <v>2.1</v>
      </c>
      <c r="D11" s="71" t="str">
        <f>'2. Operations'!B6</f>
        <v>Resource efficiency and energy consumption</v>
      </c>
      <c r="E11" s="74" t="str">
        <f>_xlfn.IFNA(MATCH('2. Operations'!D$6,Key!$B$6:$B$8,0) - 1, "")</f>
        <v/>
      </c>
      <c r="F11" s="74" t="str">
        <f>_xlfn.IFNA(MATCH('2. Operations'!F$6,Key!$B$17:$B$19,0) - 1, "")</f>
        <v/>
      </c>
      <c r="G11" s="74" t="str">
        <f>_xlfn.IFNA(MATCH('2. Operations'!H$6,Key!$B$29:$B$30,0) - 1, "")</f>
        <v/>
      </c>
      <c r="H11" s="74" t="str">
        <f>_xlfn.IFNA(MATCH('2. Operations'!J$6,Key!$B$39:$B$40,0) - 1, "")</f>
        <v/>
      </c>
      <c r="I11" s="74">
        <f t="shared" si="0"/>
        <v>0</v>
      </c>
      <c r="J11" s="168">
        <f>SUM(I11:I14)</f>
        <v>0</v>
      </c>
      <c r="K11" s="155">
        <v>24</v>
      </c>
      <c r="L11" s="156">
        <f>J11/K11</f>
        <v>0</v>
      </c>
      <c r="M11" s="166"/>
    </row>
    <row r="12" spans="2:13" x14ac:dyDescent="0.25">
      <c r="B12" s="154"/>
      <c r="C12" s="71">
        <v>2.2000000000000002</v>
      </c>
      <c r="D12" s="71" t="str">
        <f>'2. Operations'!B7</f>
        <v>Emissions and waste management</v>
      </c>
      <c r="E12" s="74" t="str">
        <f>_xlfn.IFNA(MATCH('2. Operations'!D$7,Key!$B$6:$B$8,0) - 1, "")</f>
        <v/>
      </c>
      <c r="F12" s="74" t="str">
        <f>_xlfn.IFNA(MATCH('2. Operations'!F$7,Key!$B$17:$B$19,0) - 1, "")</f>
        <v/>
      </c>
      <c r="G12" s="74" t="str">
        <f>_xlfn.IFNA(MATCH('2. Operations'!H$7,Key!$B$29:$B$30,0) - 1, "")</f>
        <v/>
      </c>
      <c r="H12" s="74" t="str">
        <f>_xlfn.IFNA(MATCH('2. Operations'!J$7,Key!$B$39:$B$40,0) - 1, "")</f>
        <v/>
      </c>
      <c r="I12" s="74">
        <f t="shared" si="0"/>
        <v>0</v>
      </c>
      <c r="J12" s="168"/>
      <c r="K12" s="155"/>
      <c r="L12" s="156"/>
      <c r="M12" s="166"/>
    </row>
    <row r="13" spans="2:13" x14ac:dyDescent="0.25">
      <c r="B13" s="154"/>
      <c r="C13" s="71">
        <v>2.2999999999999998</v>
      </c>
      <c r="D13" s="71" t="str">
        <f>'2. Operations'!B8</f>
        <v>Hazardous substances</v>
      </c>
      <c r="E13" s="74" t="str">
        <f>_xlfn.IFNA(MATCH('2. Operations'!D$8,Key!$B$6:$B$8,0) - 1, "")</f>
        <v/>
      </c>
      <c r="F13" s="74" t="str">
        <f>_xlfn.IFNA(MATCH('2. Operations'!F$8,Key!$B$17:$B$19,0) - 1, "")</f>
        <v/>
      </c>
      <c r="G13" s="74" t="str">
        <f>_xlfn.IFNA(MATCH('2. Operations'!H$8,Key!$B$29:$B$30,0) - 1, "")</f>
        <v/>
      </c>
      <c r="H13" s="74" t="str">
        <f>_xlfn.IFNA(MATCH('2. Operations'!J$8,Key!$B$39:$B$40,0) - 1, "")</f>
        <v/>
      </c>
      <c r="I13" s="74">
        <f t="shared" si="0"/>
        <v>0</v>
      </c>
      <c r="J13" s="168"/>
      <c r="K13" s="155"/>
      <c r="L13" s="156"/>
      <c r="M13" s="166"/>
    </row>
    <row r="14" spans="2:13" x14ac:dyDescent="0.25">
      <c r="B14" s="154"/>
      <c r="C14" s="71">
        <v>2.4</v>
      </c>
      <c r="D14" s="71" t="str">
        <f>'2. Operations'!B9</f>
        <v>Health and Safety</v>
      </c>
      <c r="E14" s="74" t="str">
        <f>_xlfn.IFNA(MATCH('2. Operations'!D$9,Key!$B$6:$B$8,0) - 1, "")</f>
        <v/>
      </c>
      <c r="F14" s="74" t="str">
        <f>_xlfn.IFNA(MATCH('2. Operations'!F$9,Key!$B$17:$B$19,0) - 1, "")</f>
        <v/>
      </c>
      <c r="G14" s="74" t="str">
        <f>_xlfn.IFNA(MATCH('2. Operations'!H$9,Key!$B$29:$B$30,0) - 1, "")</f>
        <v/>
      </c>
      <c r="H14" s="74" t="str">
        <f>_xlfn.IFNA(MATCH('2. Operations'!J$9,Key!$B$39:$B$40,0) - 1, "")</f>
        <v/>
      </c>
      <c r="I14" s="74">
        <f t="shared" si="0"/>
        <v>0</v>
      </c>
      <c r="J14" s="168"/>
      <c r="K14" s="155"/>
      <c r="L14" s="156"/>
      <c r="M14" s="166"/>
    </row>
    <row r="15" spans="2:13" x14ac:dyDescent="0.25">
      <c r="B15" s="153" t="s">
        <v>28</v>
      </c>
      <c r="C15" s="70">
        <v>3.1</v>
      </c>
      <c r="D15" s="70" t="str">
        <f>'3. Human Resources'!B6</f>
        <v>Child labour</v>
      </c>
      <c r="E15" s="73" t="str">
        <f>_xlfn.IFNA(MATCH('3. Human Resources'!D$6,Key!$B$6:$B$8,0) - 1, "")</f>
        <v/>
      </c>
      <c r="F15" s="73" t="str">
        <f>_xlfn.IFNA(MATCH('3. Human Resources'!F$6,Key!$B$17:$B$19,0) - 1, "")</f>
        <v/>
      </c>
      <c r="G15" s="73" t="str">
        <f>_xlfn.IFNA(MATCH('3. Human Resources'!H$6,Key!$B$29:$B$30,0) - 1, "")</f>
        <v/>
      </c>
      <c r="H15" s="73" t="str">
        <f>_xlfn.IFNA(MATCH('3. Human Resources'!J$6,Key!$B$39:$B$40,0) - 1, "")</f>
        <v/>
      </c>
      <c r="I15" s="73">
        <f t="shared" si="0"/>
        <v>0</v>
      </c>
      <c r="J15" s="149">
        <f>SUM(I15:I19)</f>
        <v>0</v>
      </c>
      <c r="K15" s="149">
        <v>30</v>
      </c>
      <c r="L15" s="151">
        <f>J15/K15</f>
        <v>0</v>
      </c>
      <c r="M15" s="166"/>
    </row>
    <row r="16" spans="2:13" x14ac:dyDescent="0.25">
      <c r="B16" s="153"/>
      <c r="C16" s="70">
        <v>3.2</v>
      </c>
      <c r="D16" s="70" t="str">
        <f>'3. Human Resources'!B7</f>
        <v>Non-discrimination, diversity and fair treatment</v>
      </c>
      <c r="E16" s="73" t="str">
        <f>_xlfn.IFNA(MATCH('3. Human Resources'!D$7,Key!$B$6:$B$8,0) - 1, "")</f>
        <v/>
      </c>
      <c r="F16" s="73" t="str">
        <f>_xlfn.IFNA(MATCH('3. Human Resources'!F$7,Key!$B$17:$B$19,0) - 1, "")</f>
        <v/>
      </c>
      <c r="G16" s="73" t="str">
        <f>_xlfn.IFNA(MATCH('3. Human Resources'!H$7,Key!$B$29:$B$30,0) - 1, "")</f>
        <v/>
      </c>
      <c r="H16" s="73" t="str">
        <f>_xlfn.IFNA(MATCH('3. Human Resources'!J$7,Key!$B$39:$B$40,0) - 1, "")</f>
        <v/>
      </c>
      <c r="I16" s="73">
        <f t="shared" si="0"/>
        <v>0</v>
      </c>
      <c r="J16" s="149"/>
      <c r="K16" s="149"/>
      <c r="L16" s="151"/>
      <c r="M16" s="166"/>
    </row>
    <row r="17" spans="2:13" x14ac:dyDescent="0.25">
      <c r="B17" s="153"/>
      <c r="C17" s="70">
        <v>3.3</v>
      </c>
      <c r="D17" s="70" t="str">
        <f>'3. Human Resources'!B8</f>
        <v>Human rights / Modern slavery</v>
      </c>
      <c r="E17" s="73" t="str">
        <f>_xlfn.IFNA(MATCH('3. Human Resources'!D$8,Key!$B$6:$B$8,0) - 1, "")</f>
        <v/>
      </c>
      <c r="F17" s="73" t="str">
        <f>_xlfn.IFNA(MATCH('3. Human Resources'!F$8,Key!$B$17:$B$19,0) - 1, "")</f>
        <v/>
      </c>
      <c r="G17" s="73" t="str">
        <f>_xlfn.IFNA(MATCH('3. Human Resources'!H$8,Key!$B$29:$B$30,0) - 1, "")</f>
        <v/>
      </c>
      <c r="H17" s="73" t="str">
        <f>_xlfn.IFNA(MATCH('3. Human Resources'!J$8,Key!$B$39:$B$40,0) - 1, "")</f>
        <v/>
      </c>
      <c r="I17" s="73">
        <f t="shared" si="0"/>
        <v>0</v>
      </c>
      <c r="J17" s="149"/>
      <c r="K17" s="149"/>
      <c r="L17" s="151"/>
      <c r="M17" s="166"/>
    </row>
    <row r="18" spans="2:13" ht="30" x14ac:dyDescent="0.25">
      <c r="B18" s="153"/>
      <c r="C18" s="70">
        <v>3.4</v>
      </c>
      <c r="D18" s="70" t="str">
        <f>'3. Human Resources'!B9</f>
        <v>Working conditions – wages, social security, working hours</v>
      </c>
      <c r="E18" s="73" t="str">
        <f>_xlfn.IFNA(MATCH('3. Human Resources'!D$9,Key!$B$6:$B$8,0) - 1, "")</f>
        <v/>
      </c>
      <c r="F18" s="73" t="str">
        <f>_xlfn.IFNA(MATCH('3. Human Resources'!F$9,Key!$B$17:$B$19,0) - 1, "")</f>
        <v/>
      </c>
      <c r="G18" s="73" t="str">
        <f>_xlfn.IFNA(MATCH('3. Human Resources'!H$9,Key!$B$29:$B$30,0) - 1, "")</f>
        <v/>
      </c>
      <c r="H18" s="73" t="str">
        <f>_xlfn.IFNA(MATCH('3. Human Resources'!J$9,Key!$B$39:$B$40,0) - 1, "")</f>
        <v/>
      </c>
      <c r="I18" s="73">
        <f t="shared" si="0"/>
        <v>0</v>
      </c>
      <c r="J18" s="149"/>
      <c r="K18" s="149"/>
      <c r="L18" s="151"/>
      <c r="M18" s="166"/>
    </row>
    <row r="19" spans="2:13" x14ac:dyDescent="0.25">
      <c r="B19" s="153"/>
      <c r="C19" s="70">
        <v>3.5</v>
      </c>
      <c r="D19" s="70" t="str">
        <f>'3. Human Resources'!B10</f>
        <v>Union agreements/ workforce representation</v>
      </c>
      <c r="E19" s="73" t="str">
        <f>_xlfn.IFNA(MATCH('3. Human Resources'!D$10,Key!$B$6:$B$8,0) - 1, "")</f>
        <v/>
      </c>
      <c r="F19" s="73" t="str">
        <f>_xlfn.IFNA(MATCH('3. Human Resources'!F$10,Key!$B$17:$B$19,0) - 1, "")</f>
        <v/>
      </c>
      <c r="G19" s="73" t="str">
        <f>_xlfn.IFNA(MATCH('3. Human Resources'!H$10,Key!$B$29:$B$30,0) - 1, "")</f>
        <v/>
      </c>
      <c r="H19" s="73" t="str">
        <f>_xlfn.IFNA(MATCH('3. Human Resources'!J$10,Key!$B$39:$B$40,0) - 1, "")</f>
        <v/>
      </c>
      <c r="I19" s="73">
        <f t="shared" si="0"/>
        <v>0</v>
      </c>
      <c r="J19" s="149"/>
      <c r="K19" s="149"/>
      <c r="L19" s="151"/>
      <c r="M19" s="166"/>
    </row>
    <row r="20" spans="2:13" x14ac:dyDescent="0.25">
      <c r="B20" s="154" t="s">
        <v>22</v>
      </c>
      <c r="C20" s="71">
        <v>4.0999999999999996</v>
      </c>
      <c r="D20" s="71" t="str">
        <f>'4. Supply Chain'!$B$6</f>
        <v>Supply chain engagement</v>
      </c>
      <c r="E20" s="74" t="str">
        <f>_xlfn.IFNA(MATCH('4. Supply Chain'!D$6,Key!$B$6:$B$8,0) - 1, "")</f>
        <v/>
      </c>
      <c r="F20" s="74" t="str">
        <f>_xlfn.IFNA(MATCH('4. Supply Chain'!F$6,Key!$B$17:$B$19,0) - 1, "")</f>
        <v/>
      </c>
      <c r="G20" s="74" t="str">
        <f>_xlfn.IFNA(MATCH('4. Supply Chain'!H$6,Key!$B$29:$B$30,0) - 1, "")</f>
        <v/>
      </c>
      <c r="H20" s="74" t="str">
        <f>_xlfn.IFNA(MATCH('4. Supply Chain'!J$6,Key!$B$39:$B$40,0) - 1, "")</f>
        <v/>
      </c>
      <c r="I20" s="74">
        <f t="shared" si="0"/>
        <v>0</v>
      </c>
      <c r="J20" s="155">
        <f>SUM(I20:I21)</f>
        <v>0</v>
      </c>
      <c r="K20" s="155">
        <v>12</v>
      </c>
      <c r="L20" s="156">
        <f>J20/K20</f>
        <v>0</v>
      </c>
      <c r="M20" s="166"/>
    </row>
    <row r="21" spans="2:13" x14ac:dyDescent="0.25">
      <c r="B21" s="154"/>
      <c r="C21" s="71">
        <v>4.2</v>
      </c>
      <c r="D21" s="71" t="str">
        <f>'4. Supply Chain'!$B$7</f>
        <v>Conflict Minerals</v>
      </c>
      <c r="E21" s="74" t="str">
        <f>_xlfn.IFNA(MATCH('4. Supply Chain'!D$7,Key!$B$6:$B$8,0) - 1, "")</f>
        <v/>
      </c>
      <c r="F21" s="74" t="str">
        <f>_xlfn.IFNA(MATCH('4. Supply Chain'!F$7,Key!$B$17:$B$19,0) - 1, "")</f>
        <v/>
      </c>
      <c r="G21" s="74" t="str">
        <f>_xlfn.IFNA(MATCH('4. Supply Chain'!H$7,Key!$B$29:$B$30,0) - 1, "")</f>
        <v/>
      </c>
      <c r="H21" s="74" t="str">
        <f>_xlfn.IFNA(MATCH('4. Supply Chain'!J$7,Key!$B$39:$B$40,0) - 1, "")</f>
        <v/>
      </c>
      <c r="I21" s="74">
        <f t="shared" si="0"/>
        <v>0</v>
      </c>
      <c r="J21" s="155"/>
      <c r="K21" s="155"/>
      <c r="L21" s="156"/>
      <c r="M21" s="166"/>
    </row>
    <row r="22" spans="2:13" ht="30" x14ac:dyDescent="0.25">
      <c r="B22" s="153" t="s">
        <v>27</v>
      </c>
      <c r="C22" s="70">
        <v>5.0999999999999996</v>
      </c>
      <c r="D22" s="70" t="str">
        <f>'5. Product and Services'!B6</f>
        <v>Management of regional and global requirements and regulations</v>
      </c>
      <c r="E22" s="73" t="str">
        <f>_xlfn.IFNA(MATCH('5. Product and Services'!D$6,Key!$B$6:$B$8,0) - 1, "")</f>
        <v/>
      </c>
      <c r="F22" s="73" t="str">
        <f>_xlfn.IFNA(MATCH('5. Product and Services'!F$6,Key!$B$17:$B$19,0) - 1, "")</f>
        <v/>
      </c>
      <c r="G22" s="73" t="str">
        <f>_xlfn.IFNA(MATCH('5. Product and Services'!H$6,Key!$B$29:$B$30,0) - 1, "")</f>
        <v/>
      </c>
      <c r="H22" s="73" t="str">
        <f>_xlfn.IFNA(MATCH('5. Product and Services'!J$6,Key!$B$39:$B$40,0) - 1, "")</f>
        <v/>
      </c>
      <c r="I22" s="73">
        <f t="shared" si="0"/>
        <v>0</v>
      </c>
      <c r="J22" s="149">
        <f>SUM(I22:I24)</f>
        <v>0</v>
      </c>
      <c r="K22" s="149">
        <v>18</v>
      </c>
      <c r="L22" s="151">
        <f>J22/K22</f>
        <v>0</v>
      </c>
      <c r="M22" s="166"/>
    </row>
    <row r="23" spans="2:13" x14ac:dyDescent="0.25">
      <c r="B23" s="153"/>
      <c r="C23" s="70">
        <v>5.2</v>
      </c>
      <c r="D23" s="70" t="str">
        <f>'5. Product and Services'!B7</f>
        <v>Sustainability impact of products and services</v>
      </c>
      <c r="E23" s="73" t="str">
        <f>_xlfn.IFNA(MATCH('5. Product and Services'!D$7,Key!$B$6:$B$8,0) - 1, "")</f>
        <v/>
      </c>
      <c r="F23" s="73" t="str">
        <f>_xlfn.IFNA(MATCH('5. Product and Services'!F$7,Key!$B$17:$B$19,0) - 1, "")</f>
        <v/>
      </c>
      <c r="G23" s="73" t="str">
        <f>_xlfn.IFNA(MATCH('5. Product and Services'!H$7,Key!$B$29:$B$30,0) - 1, "")</f>
        <v/>
      </c>
      <c r="H23" s="73" t="str">
        <f>_xlfn.IFNA(MATCH('5. Product and Services'!J$7,Key!$B$39:$B$40,0) - 1, "")</f>
        <v/>
      </c>
      <c r="I23" s="73">
        <f t="shared" si="0"/>
        <v>0</v>
      </c>
      <c r="J23" s="149"/>
      <c r="K23" s="149"/>
      <c r="L23" s="151"/>
      <c r="M23" s="166"/>
    </row>
    <row r="24" spans="2:13" ht="16.899999999999999" customHeight="1" thickBot="1" x14ac:dyDescent="0.3">
      <c r="B24" s="169"/>
      <c r="C24" s="72">
        <v>5.3</v>
      </c>
      <c r="D24" s="72" t="str">
        <f>'5. Product and Services'!B8</f>
        <v>In use product and service health and safety promotion</v>
      </c>
      <c r="E24" s="75" t="str">
        <f>_xlfn.IFNA(MATCH('5. Product and Services'!D$8,Key!$B$6:$B$8,0) - 1, "")</f>
        <v/>
      </c>
      <c r="F24" s="75" t="str">
        <f>_xlfn.IFNA(MATCH('5. Product and Services'!F$8,Key!$B$17:$B$19,0) - 1, "")</f>
        <v/>
      </c>
      <c r="G24" s="75" t="str">
        <f>_xlfn.IFNA(MATCH('5. Product and Services'!H$8,Key!$B$29:$B$30,0) - 1, "")</f>
        <v/>
      </c>
      <c r="H24" s="75" t="str">
        <f>_xlfn.IFNA(MATCH('5. Product and Services'!J$8,Key!$B$39:$B$40,0) - 1, "")</f>
        <v/>
      </c>
      <c r="I24" s="75">
        <f t="shared" si="0"/>
        <v>0</v>
      </c>
      <c r="J24" s="150"/>
      <c r="K24" s="150"/>
      <c r="L24" s="152"/>
      <c r="M24" s="166"/>
    </row>
    <row r="26" spans="2:13" ht="16.5" thickBot="1" x14ac:dyDescent="0.3">
      <c r="J26" s="76" t="s">
        <v>63</v>
      </c>
      <c r="K26" s="76"/>
      <c r="L26" s="81">
        <f>Key!D55</f>
        <v>0</v>
      </c>
      <c r="M26" s="46"/>
    </row>
    <row r="27" spans="2:13" ht="16.5" thickTop="1" x14ac:dyDescent="0.25">
      <c r="J27" s="57"/>
      <c r="K27" s="57"/>
      <c r="L27" s="127"/>
      <c r="M27" s="46"/>
    </row>
    <row r="28" spans="2:13" ht="16.5" thickBot="1" x14ac:dyDescent="0.3">
      <c r="J28" s="57"/>
      <c r="K28" s="57"/>
      <c r="L28" s="127"/>
      <c r="M28" s="46"/>
    </row>
    <row r="29" spans="2:13" ht="15.75" x14ac:dyDescent="0.25">
      <c r="D29" s="130" t="s">
        <v>114</v>
      </c>
      <c r="E29" s="147" t="str">
        <f>IF(Intro!E9&lt;&gt;"",Intro!E9,"")</f>
        <v/>
      </c>
      <c r="F29" s="147"/>
      <c r="G29" s="147"/>
      <c r="H29" s="147"/>
      <c r="I29" s="148"/>
      <c r="J29" s="57"/>
      <c r="K29" s="57"/>
      <c r="L29" s="127"/>
      <c r="M29" s="46"/>
    </row>
    <row r="30" spans="2:13" ht="15.75" x14ac:dyDescent="0.25">
      <c r="D30" s="128" t="s">
        <v>111</v>
      </c>
      <c r="E30" s="143" t="str">
        <f>IF(Intro!E10&lt;&gt;"",Intro!E10,"")</f>
        <v/>
      </c>
      <c r="F30" s="143"/>
      <c r="G30" s="143"/>
      <c r="H30" s="143"/>
      <c r="I30" s="144"/>
      <c r="J30" s="57"/>
      <c r="K30" s="57"/>
      <c r="L30" s="127"/>
      <c r="M30" s="46"/>
    </row>
    <row r="31" spans="2:13" ht="15.75" x14ac:dyDescent="0.25">
      <c r="D31" s="128" t="s">
        <v>116</v>
      </c>
      <c r="E31" s="143" t="str">
        <f>IF(Intro!E11&lt;&gt;"",Intro!E11,"")</f>
        <v/>
      </c>
      <c r="F31" s="143"/>
      <c r="G31" s="143"/>
      <c r="H31" s="143"/>
      <c r="I31" s="144"/>
      <c r="J31" s="57"/>
      <c r="K31" s="57"/>
      <c r="L31" s="127"/>
      <c r="M31" s="46"/>
    </row>
    <row r="32" spans="2:13" ht="15.75" x14ac:dyDescent="0.25">
      <c r="D32" s="128" t="s">
        <v>117</v>
      </c>
      <c r="E32" s="143" t="str">
        <f>IF(Intro!E12&lt;&gt;"",Intro!E12,"")</f>
        <v/>
      </c>
      <c r="F32" s="143"/>
      <c r="G32" s="143"/>
      <c r="H32" s="143"/>
      <c r="I32" s="144"/>
      <c r="J32" s="57"/>
      <c r="K32" s="57"/>
      <c r="L32" s="127"/>
      <c r="M32" s="46"/>
    </row>
    <row r="33" spans="2:13" ht="16.5" thickBot="1" x14ac:dyDescent="0.3">
      <c r="D33" s="129" t="s">
        <v>77</v>
      </c>
      <c r="E33" s="145" t="str">
        <f>IF(Intro!E13&lt;&gt;"",Intro!E13,"")</f>
        <v/>
      </c>
      <c r="F33" s="145"/>
      <c r="G33" s="145"/>
      <c r="H33" s="145"/>
      <c r="I33" s="146"/>
      <c r="J33" s="57"/>
      <c r="K33" s="57"/>
      <c r="L33" s="127"/>
      <c r="M33" s="46"/>
    </row>
    <row r="34" spans="2:13" ht="15.75" x14ac:dyDescent="0.25">
      <c r="D34" s="131"/>
      <c r="E34" s="132"/>
      <c r="F34" s="132"/>
      <c r="G34" s="132"/>
      <c r="H34" s="132"/>
      <c r="I34" s="132"/>
      <c r="J34" s="57"/>
      <c r="K34" s="57"/>
      <c r="L34" s="127"/>
      <c r="M34" s="46"/>
    </row>
    <row r="35" spans="2:13" ht="16.350000000000001" customHeight="1" thickBot="1" x14ac:dyDescent="0.3">
      <c r="J35" s="39"/>
      <c r="K35" s="39"/>
      <c r="L35" s="41"/>
    </row>
    <row r="36" spans="2:13" x14ac:dyDescent="0.25">
      <c r="B36" s="60"/>
      <c r="C36" s="42"/>
      <c r="D36" s="42"/>
      <c r="E36" s="42"/>
      <c r="F36" s="42"/>
      <c r="G36" s="42"/>
      <c r="H36" s="42"/>
      <c r="I36" s="42"/>
      <c r="J36" s="42"/>
      <c r="K36" s="42"/>
      <c r="L36" s="61"/>
    </row>
    <row r="37" spans="2:13" ht="15.75" x14ac:dyDescent="0.25">
      <c r="B37" s="62"/>
      <c r="C37" s="39"/>
      <c r="D37" s="39"/>
      <c r="E37" s="157" t="str">
        <f>Key!B64</f>
        <v>Platinum - congratulations!  You are at best practice in all areas.</v>
      </c>
      <c r="F37" s="157"/>
      <c r="G37" s="157"/>
      <c r="H37" s="157"/>
      <c r="I37" s="157"/>
      <c r="J37" s="157"/>
      <c r="K37" s="157"/>
      <c r="L37" s="158"/>
    </row>
    <row r="38" spans="2:13" x14ac:dyDescent="0.25">
      <c r="B38" s="62"/>
      <c r="C38" s="39"/>
      <c r="D38" s="39"/>
      <c r="E38" s="39"/>
      <c r="F38" s="39"/>
      <c r="G38" s="39"/>
      <c r="H38" s="39"/>
      <c r="I38" s="39"/>
      <c r="J38" s="39"/>
      <c r="K38" s="39"/>
      <c r="L38" s="63"/>
    </row>
    <row r="39" spans="2:13" ht="30.6" customHeight="1" x14ac:dyDescent="0.25">
      <c r="B39" s="62"/>
      <c r="C39" s="39"/>
      <c r="D39" s="39"/>
      <c r="E39" s="141" t="str">
        <f>Key!B65</f>
        <v>Gold –excellent performance level, congratulations you are demonstrating leadership in sustainability and delivering competitive advantage to your organisation and your customers by your sustainability credentials.</v>
      </c>
      <c r="F39" s="141"/>
      <c r="G39" s="141"/>
      <c r="H39" s="141"/>
      <c r="I39" s="141"/>
      <c r="J39" s="141"/>
      <c r="K39" s="141"/>
      <c r="L39" s="142"/>
    </row>
    <row r="40" spans="2:13" ht="30.6" customHeight="1" x14ac:dyDescent="0.25">
      <c r="B40" s="62"/>
      <c r="C40" s="39"/>
      <c r="D40" s="39"/>
      <c r="E40" s="58"/>
      <c r="F40" s="58"/>
      <c r="G40" s="58"/>
      <c r="H40" s="58"/>
      <c r="I40" s="58"/>
      <c r="J40" s="58"/>
      <c r="K40" s="58"/>
      <c r="L40" s="59"/>
    </row>
    <row r="41" spans="2:13" ht="37.9" customHeight="1" x14ac:dyDescent="0.25">
      <c r="B41" s="62"/>
      <c r="C41" s="39"/>
      <c r="D41" s="39"/>
      <c r="E41" s="141" t="str">
        <f>Key!B66</f>
        <v>Silver - solid performance level, good breadth of performance, good understanding and capable of delivering leadership in sustainability and competitive advantage.</v>
      </c>
      <c r="F41" s="141"/>
      <c r="G41" s="141"/>
      <c r="H41" s="141"/>
      <c r="I41" s="141"/>
      <c r="J41" s="141"/>
      <c r="K41" s="141"/>
      <c r="L41" s="142"/>
    </row>
    <row r="42" spans="2:13" ht="15.75" x14ac:dyDescent="0.25">
      <c r="B42" s="62"/>
      <c r="C42" s="39"/>
      <c r="D42" s="39"/>
      <c r="E42" s="58"/>
      <c r="F42" s="58"/>
      <c r="G42" s="58"/>
      <c r="H42" s="58"/>
      <c r="I42" s="58"/>
      <c r="J42" s="58"/>
      <c r="K42" s="58"/>
      <c r="L42" s="59"/>
    </row>
    <row r="43" spans="2:13" ht="15.75" x14ac:dyDescent="0.25">
      <c r="B43" s="62"/>
      <c r="C43" s="39"/>
      <c r="D43" s="39"/>
      <c r="E43" s="58"/>
      <c r="F43" s="58"/>
      <c r="G43" s="58"/>
      <c r="H43" s="58"/>
      <c r="I43" s="58"/>
      <c r="J43" s="58"/>
      <c r="K43" s="58"/>
      <c r="L43" s="59"/>
    </row>
    <row r="44" spans="2:13" ht="15.75" x14ac:dyDescent="0.25">
      <c r="B44" s="62"/>
      <c r="C44" s="39"/>
      <c r="D44" s="39"/>
      <c r="E44" s="58"/>
      <c r="F44" s="58"/>
      <c r="G44" s="58"/>
      <c r="H44" s="58"/>
      <c r="I44" s="58"/>
      <c r="J44" s="58"/>
      <c r="K44" s="58"/>
      <c r="L44" s="59"/>
    </row>
    <row r="45" spans="2:13" ht="28.9" customHeight="1" x14ac:dyDescent="0.25">
      <c r="B45" s="62"/>
      <c r="C45" s="39"/>
      <c r="D45" s="39"/>
      <c r="E45" s="141" t="str">
        <f>Key!B67</f>
        <v>Bronze – entry level performance, some understanding, some demonstration of competence but not systematic or widespread across the organisation.</v>
      </c>
      <c r="F45" s="141"/>
      <c r="G45" s="141"/>
      <c r="H45" s="141"/>
      <c r="I45" s="141"/>
      <c r="J45" s="141"/>
      <c r="K45" s="141"/>
      <c r="L45" s="142"/>
    </row>
    <row r="46" spans="2:13" ht="15.75" x14ac:dyDescent="0.25">
      <c r="B46" s="62"/>
      <c r="C46" s="39"/>
      <c r="D46" s="39"/>
      <c r="E46" s="58"/>
      <c r="F46" s="58"/>
      <c r="G46" s="58"/>
      <c r="H46" s="58"/>
      <c r="I46" s="58"/>
      <c r="J46" s="58"/>
      <c r="K46" s="58"/>
      <c r="L46" s="59"/>
    </row>
    <row r="47" spans="2:13" ht="15.75" x14ac:dyDescent="0.25">
      <c r="B47" s="62"/>
      <c r="C47" s="39"/>
      <c r="D47" s="39"/>
      <c r="E47" s="58"/>
      <c r="F47" s="58"/>
      <c r="G47" s="58"/>
      <c r="H47" s="58"/>
      <c r="I47" s="58"/>
      <c r="J47" s="58"/>
      <c r="K47" s="58"/>
      <c r="L47" s="59"/>
    </row>
    <row r="48" spans="2:13" ht="15.75" x14ac:dyDescent="0.25">
      <c r="B48" s="62"/>
      <c r="C48" s="39"/>
      <c r="D48" s="39"/>
      <c r="E48" s="58"/>
      <c r="F48" s="58"/>
      <c r="G48" s="58"/>
      <c r="H48" s="58"/>
      <c r="I48" s="58"/>
      <c r="J48" s="58"/>
      <c r="K48" s="58"/>
      <c r="L48" s="59"/>
    </row>
    <row r="49" spans="2:12" ht="15.75" x14ac:dyDescent="0.25">
      <c r="B49" s="62"/>
      <c r="C49" s="39"/>
      <c r="D49" s="39"/>
      <c r="E49" s="58"/>
      <c r="F49" s="58"/>
      <c r="G49" s="58"/>
      <c r="H49" s="58"/>
      <c r="I49" s="58"/>
      <c r="J49" s="58"/>
      <c r="K49" s="58"/>
      <c r="L49" s="59"/>
    </row>
    <row r="50" spans="2:12" ht="15.75" x14ac:dyDescent="0.25">
      <c r="B50" s="62"/>
      <c r="C50" s="39"/>
      <c r="D50" s="39"/>
      <c r="E50" s="141" t="str">
        <f>Key!B68</f>
        <v>Getting started – not reaching entry level performance.</v>
      </c>
      <c r="F50" s="141"/>
      <c r="G50" s="141"/>
      <c r="H50" s="141"/>
      <c r="I50" s="141"/>
      <c r="J50" s="141"/>
      <c r="K50" s="141"/>
      <c r="L50" s="142"/>
    </row>
    <row r="51" spans="2:12" x14ac:dyDescent="0.25">
      <c r="B51" s="62"/>
      <c r="C51" s="39"/>
      <c r="D51" s="39"/>
      <c r="E51" s="39"/>
      <c r="F51" s="39"/>
      <c r="G51" s="39"/>
      <c r="H51" s="39"/>
      <c r="I51" s="39"/>
      <c r="J51" s="39"/>
      <c r="K51" s="39"/>
      <c r="L51" s="63"/>
    </row>
    <row r="52" spans="2:12" ht="12.6" customHeight="1" thickBot="1" x14ac:dyDescent="0.3">
      <c r="B52" s="64"/>
      <c r="C52" s="65"/>
      <c r="D52" s="65"/>
      <c r="E52" s="65"/>
      <c r="F52" s="65"/>
      <c r="G52" s="65"/>
      <c r="H52" s="65"/>
      <c r="I52" s="65"/>
      <c r="J52" s="65"/>
      <c r="K52" s="65"/>
      <c r="L52" s="66"/>
    </row>
    <row r="53" spans="2:12" x14ac:dyDescent="0.25">
      <c r="B53" s="39"/>
      <c r="C53" s="39"/>
      <c r="D53" s="39"/>
      <c r="E53" s="39"/>
      <c r="F53" s="39"/>
      <c r="G53" s="39"/>
      <c r="H53" s="39"/>
      <c r="I53" s="39"/>
      <c r="J53" s="39"/>
      <c r="K53" s="39"/>
      <c r="L53" s="39"/>
    </row>
    <row r="59" spans="2:12" ht="18.75" x14ac:dyDescent="0.3">
      <c r="B59" s="165" t="s">
        <v>76</v>
      </c>
      <c r="C59" s="165"/>
      <c r="D59" s="165"/>
    </row>
    <row r="60" spans="2:12" ht="16.5" thickBot="1" x14ac:dyDescent="0.3">
      <c r="B60" s="46"/>
      <c r="C60" s="46"/>
      <c r="D60" s="46"/>
    </row>
    <row r="61" spans="2:12" ht="31.5" x14ac:dyDescent="0.25">
      <c r="B61" s="47" t="s">
        <v>18</v>
      </c>
      <c r="C61" s="48" t="s">
        <v>69</v>
      </c>
      <c r="D61" s="49" t="s">
        <v>70</v>
      </c>
    </row>
    <row r="62" spans="2:12" ht="15.75" x14ac:dyDescent="0.25">
      <c r="B62" s="50" t="s">
        <v>0</v>
      </c>
      <c r="C62" s="51">
        <f>L7</f>
        <v>0</v>
      </c>
      <c r="D62" s="52" t="str">
        <f>IF(C62&lt;33%,"Getting Started",IF(C62&lt;66%,"Bronze",IF(C62&lt;83%,"Silver",IF(C62= 100%,"Platinum","Gold"))))</f>
        <v>Getting Started</v>
      </c>
    </row>
    <row r="63" spans="2:12" ht="15.75" x14ac:dyDescent="0.25">
      <c r="B63" s="53" t="s">
        <v>21</v>
      </c>
      <c r="C63" s="54">
        <f>L11</f>
        <v>0</v>
      </c>
      <c r="D63" s="69" t="str">
        <f t="shared" ref="D63:D68" si="1">IF(C63&lt;33%,"Getting Started",IF(C63&lt;66%,"Bronze",IF(C63&lt;83%,"Silver",IF(C63= 100%,"Platinum","Gold"))))</f>
        <v>Getting Started</v>
      </c>
    </row>
    <row r="64" spans="2:12" ht="15.75" x14ac:dyDescent="0.25">
      <c r="B64" s="50" t="s">
        <v>28</v>
      </c>
      <c r="C64" s="51">
        <f>L15</f>
        <v>0</v>
      </c>
      <c r="D64" s="52" t="str">
        <f t="shared" si="1"/>
        <v>Getting Started</v>
      </c>
    </row>
    <row r="65" spans="2:4" ht="15.75" x14ac:dyDescent="0.25">
      <c r="B65" s="53" t="s">
        <v>22</v>
      </c>
      <c r="C65" s="54">
        <f>L20</f>
        <v>0</v>
      </c>
      <c r="D65" s="69" t="str">
        <f t="shared" si="1"/>
        <v>Getting Started</v>
      </c>
    </row>
    <row r="66" spans="2:4" ht="16.5" thickBot="1" x14ac:dyDescent="0.3">
      <c r="B66" s="55" t="s">
        <v>27</v>
      </c>
      <c r="C66" s="56">
        <f>L22</f>
        <v>0</v>
      </c>
      <c r="D66" s="68" t="str">
        <f t="shared" si="1"/>
        <v>Getting Started</v>
      </c>
    </row>
    <row r="67" spans="2:4" ht="15.75" x14ac:dyDescent="0.25">
      <c r="B67" s="57"/>
      <c r="C67" s="57"/>
      <c r="D67" s="67"/>
    </row>
    <row r="68" spans="2:4" ht="19.5" thickBot="1" x14ac:dyDescent="0.35">
      <c r="B68" s="43" t="s">
        <v>107</v>
      </c>
      <c r="C68" s="44">
        <f>L26</f>
        <v>0</v>
      </c>
      <c r="D68" s="45" t="str">
        <f t="shared" si="1"/>
        <v>Getting Started</v>
      </c>
    </row>
    <row r="69" spans="2:4" ht="15.75" thickTop="1" x14ac:dyDescent="0.25"/>
  </sheetData>
  <sheetProtection algorithmName="SHA-512" hashValue="6K/Zf3osMFN/RNKifMcRgOcxlUNZI66xHFWlIQ08mFuhHF4gyaaolQqF9HBnzVMe7FAM7pfPVbc4emVBA2JgJQ==" saltValue="Dmn+oztYCsjkOCf2WNoJxA==" spinCount="100000" sheet="1" objects="1" scenarios="1"/>
  <mergeCells count="38">
    <mergeCell ref="E2:I3"/>
    <mergeCell ref="B59:D59"/>
    <mergeCell ref="M22:M24"/>
    <mergeCell ref="M7:M10"/>
    <mergeCell ref="M11:M14"/>
    <mergeCell ref="M15:M19"/>
    <mergeCell ref="M20:M21"/>
    <mergeCell ref="B7:B10"/>
    <mergeCell ref="B11:B14"/>
    <mergeCell ref="J7:J10"/>
    <mergeCell ref="K7:K10"/>
    <mergeCell ref="L7:L10"/>
    <mergeCell ref="J11:J14"/>
    <mergeCell ref="K11:K14"/>
    <mergeCell ref="L11:L14"/>
    <mergeCell ref="B22:B24"/>
    <mergeCell ref="E50:L50"/>
    <mergeCell ref="J22:J24"/>
    <mergeCell ref="K22:K24"/>
    <mergeCell ref="L22:L24"/>
    <mergeCell ref="B15:B19"/>
    <mergeCell ref="J15:J19"/>
    <mergeCell ref="K15:K19"/>
    <mergeCell ref="L15:L19"/>
    <mergeCell ref="B20:B21"/>
    <mergeCell ref="J20:J21"/>
    <mergeCell ref="K20:K21"/>
    <mergeCell ref="L20:L21"/>
    <mergeCell ref="E37:L37"/>
    <mergeCell ref="B4:L4"/>
    <mergeCell ref="E39:L39"/>
    <mergeCell ref="E41:L41"/>
    <mergeCell ref="E45:L45"/>
    <mergeCell ref="E30:I30"/>
    <mergeCell ref="E31:I31"/>
    <mergeCell ref="E32:I32"/>
    <mergeCell ref="E33:I33"/>
    <mergeCell ref="E29:I29"/>
  </mergeCells>
  <conditionalFormatting sqref="E7:I24">
    <cfRule type="containsBlanks" dxfId="7" priority="10">
      <formula>LEN(TRIM(E7))=0</formula>
    </cfRule>
    <cfRule type="containsBlanks" priority="11">
      <formula>LEN(TRIM(E7))=0</formula>
    </cfRule>
    <cfRule type="containsText" dxfId="6" priority="12" operator="containsText" text="&quot; &quot;">
      <formula>NOT(ISERROR(SEARCH(""" """,E7)))</formula>
    </cfRule>
    <cfRule type="cellIs" dxfId="5" priority="13" operator="equal">
      <formula>""""""</formula>
    </cfRule>
  </conditionalFormatting>
  <conditionalFormatting sqref="E41:L41">
    <cfRule type="expression" dxfId="4" priority="6">
      <formula>AND($C$68&gt;65.99%,$C$68&lt;82.99%)</formula>
    </cfRule>
  </conditionalFormatting>
  <conditionalFormatting sqref="E39:L39">
    <cfRule type="expression" dxfId="3" priority="4">
      <formula>AND($C$68&gt;=83%,$C$68&lt;100%)</formula>
    </cfRule>
  </conditionalFormatting>
  <conditionalFormatting sqref="E45:L45">
    <cfRule type="expression" dxfId="2" priority="3">
      <formula>AND($C$68&gt;=33%,$C$68&lt;65.99%)</formula>
    </cfRule>
  </conditionalFormatting>
  <conditionalFormatting sqref="E50:L50">
    <cfRule type="expression" dxfId="1" priority="2">
      <formula>$C$68&lt;33%</formula>
    </cfRule>
  </conditionalFormatting>
  <conditionalFormatting sqref="E37:L37">
    <cfRule type="expression" dxfId="0" priority="1">
      <formula>$C$68=100%</formula>
    </cfRule>
  </conditionalFormatting>
  <pageMargins left="0.23622047244094491" right="0.23622047244094491" top="0.19685039370078741" bottom="0.19685039370078741" header="0.11811023622047245" footer="0.19685039370078741"/>
  <pageSetup paperSize="9" scale="73" fitToHeight="0" orientation="landscape" r:id="rId1"/>
  <headerFooter>
    <oddFooter xml:space="preserve">&amp;LPrinted on &amp;D&amp;RPage &amp;P of &amp;N </oddFooter>
  </headerFooter>
  <rowBreaks count="1" manualBreakCount="1">
    <brk id="34"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68"/>
  <sheetViews>
    <sheetView workbookViewId="0">
      <selection activeCell="B65" sqref="B65"/>
    </sheetView>
  </sheetViews>
  <sheetFormatPr defaultRowHeight="15" x14ac:dyDescent="0.25"/>
  <cols>
    <col min="2" max="2" width="31.85546875" customWidth="1"/>
    <col min="3" max="3" width="35.7109375" customWidth="1"/>
    <col min="7" max="9" width="9" bestFit="1" customWidth="1"/>
    <col min="10" max="10" width="10" bestFit="1" customWidth="1"/>
  </cols>
  <sheetData>
    <row r="2" spans="2:10" ht="14.45" customHeight="1" x14ac:dyDescent="0.25">
      <c r="F2" s="170" t="s">
        <v>72</v>
      </c>
      <c r="G2" s="170"/>
      <c r="H2" s="170"/>
      <c r="I2" s="170"/>
      <c r="J2" s="170"/>
    </row>
    <row r="3" spans="2:10" x14ac:dyDescent="0.25">
      <c r="F3" s="170"/>
      <c r="G3" s="170"/>
      <c r="H3" s="170"/>
      <c r="I3" s="170"/>
      <c r="J3" s="170"/>
    </row>
    <row r="4" spans="2:10" x14ac:dyDescent="0.25">
      <c r="B4" s="111" t="s">
        <v>2</v>
      </c>
      <c r="C4" s="111"/>
      <c r="F4" s="170"/>
      <c r="G4" s="170"/>
      <c r="H4" s="170"/>
      <c r="I4" s="170"/>
      <c r="J4" s="170"/>
    </row>
    <row r="5" spans="2:10" x14ac:dyDescent="0.25">
      <c r="B5" s="111"/>
      <c r="C5" s="111"/>
      <c r="F5" s="170"/>
      <c r="G5" s="170"/>
      <c r="H5" s="170"/>
      <c r="I5" s="170"/>
      <c r="J5" s="170"/>
    </row>
    <row r="6" spans="2:10" ht="18.75" x14ac:dyDescent="0.3">
      <c r="B6" s="114" t="s">
        <v>60</v>
      </c>
      <c r="C6" s="114"/>
      <c r="F6" s="170"/>
      <c r="G6" s="170"/>
      <c r="H6" s="170"/>
      <c r="I6" s="170"/>
      <c r="J6" s="170"/>
    </row>
    <row r="7" spans="2:10" ht="18.75" x14ac:dyDescent="0.3">
      <c r="B7" s="114" t="s">
        <v>10</v>
      </c>
      <c r="C7" s="114"/>
    </row>
    <row r="8" spans="2:10" ht="18.75" x14ac:dyDescent="0.3">
      <c r="B8" s="114" t="s">
        <v>29</v>
      </c>
      <c r="C8" s="114"/>
    </row>
    <row r="9" spans="2:10" x14ac:dyDescent="0.25">
      <c r="B9" s="111"/>
      <c r="C9" s="111"/>
    </row>
    <row r="15" spans="2:10" x14ac:dyDescent="0.25">
      <c r="B15" s="111" t="s">
        <v>4</v>
      </c>
      <c r="C15" s="111"/>
    </row>
    <row r="16" spans="2:10" x14ac:dyDescent="0.25">
      <c r="B16" s="111"/>
      <c r="C16" s="111"/>
    </row>
    <row r="17" spans="2:3" ht="18.75" x14ac:dyDescent="0.3">
      <c r="B17" s="114" t="s">
        <v>5</v>
      </c>
      <c r="C17" s="114"/>
    </row>
    <row r="18" spans="2:3" ht="18.75" x14ac:dyDescent="0.3">
      <c r="B18" s="114" t="s">
        <v>6</v>
      </c>
      <c r="C18" s="114"/>
    </row>
    <row r="19" spans="2:3" ht="18.75" x14ac:dyDescent="0.3">
      <c r="B19" s="114" t="s">
        <v>7</v>
      </c>
      <c r="C19" s="114"/>
    </row>
    <row r="20" spans="2:3" ht="18.75" x14ac:dyDescent="0.3">
      <c r="B20" s="38"/>
      <c r="C20" s="38"/>
    </row>
    <row r="27" spans="2:3" x14ac:dyDescent="0.25">
      <c r="B27" s="111" t="s">
        <v>9</v>
      </c>
    </row>
    <row r="28" spans="2:3" x14ac:dyDescent="0.25">
      <c r="B28" s="111"/>
    </row>
    <row r="29" spans="2:3" x14ac:dyDescent="0.25">
      <c r="B29" s="111" t="s">
        <v>13</v>
      </c>
    </row>
    <row r="30" spans="2:3" x14ac:dyDescent="0.25">
      <c r="B30" s="111" t="s">
        <v>12</v>
      </c>
    </row>
    <row r="37" spans="2:10" x14ac:dyDescent="0.25">
      <c r="B37" s="111" t="s">
        <v>14</v>
      </c>
    </row>
    <row r="38" spans="2:10" x14ac:dyDescent="0.25">
      <c r="B38" s="111"/>
    </row>
    <row r="39" spans="2:10" x14ac:dyDescent="0.25">
      <c r="B39" s="111" t="s">
        <v>13</v>
      </c>
    </row>
    <row r="40" spans="2:10" x14ac:dyDescent="0.25">
      <c r="B40" s="111" t="s">
        <v>12</v>
      </c>
    </row>
    <row r="43" spans="2:10" x14ac:dyDescent="0.25">
      <c r="B43" s="111" t="s">
        <v>106</v>
      </c>
    </row>
    <row r="44" spans="2:10" x14ac:dyDescent="0.25">
      <c r="B44" s="111" t="s">
        <v>105</v>
      </c>
    </row>
    <row r="46" spans="2:10" x14ac:dyDescent="0.25">
      <c r="G46" s="111"/>
      <c r="H46" s="111"/>
      <c r="I46" s="111"/>
      <c r="J46" s="111"/>
    </row>
    <row r="47" spans="2:10" x14ac:dyDescent="0.25">
      <c r="B47" s="111"/>
      <c r="C47" s="115" t="s">
        <v>25</v>
      </c>
      <c r="D47" s="111"/>
      <c r="F47" s="110"/>
      <c r="G47" s="111" t="s">
        <v>65</v>
      </c>
      <c r="H47" s="111" t="s">
        <v>66</v>
      </c>
      <c r="I47" s="111" t="s">
        <v>67</v>
      </c>
      <c r="J47" s="111" t="s">
        <v>68</v>
      </c>
    </row>
    <row r="48" spans="2:10" x14ac:dyDescent="0.25">
      <c r="B48" s="116" t="s">
        <v>0</v>
      </c>
      <c r="C48" s="112">
        <v>0.21</v>
      </c>
      <c r="D48" s="112">
        <f>Results!L7</f>
        <v>0</v>
      </c>
      <c r="F48" s="110"/>
      <c r="G48" s="117">
        <v>0.33</v>
      </c>
      <c r="H48" s="117">
        <v>0.66</v>
      </c>
      <c r="I48" s="117">
        <v>0.83</v>
      </c>
      <c r="J48" s="117">
        <v>1</v>
      </c>
    </row>
    <row r="49" spans="2:10" x14ac:dyDescent="0.25">
      <c r="B49" s="116" t="s">
        <v>21</v>
      </c>
      <c r="C49" s="112">
        <v>0.21</v>
      </c>
      <c r="D49" s="112">
        <f>Results!L11</f>
        <v>0</v>
      </c>
      <c r="F49" s="110"/>
      <c r="G49" s="117">
        <v>0.33</v>
      </c>
      <c r="H49" s="117">
        <v>0.66</v>
      </c>
      <c r="I49" s="117">
        <v>0.83</v>
      </c>
      <c r="J49" s="117">
        <v>1</v>
      </c>
    </row>
    <row r="50" spans="2:10" x14ac:dyDescent="0.25">
      <c r="B50" s="116" t="s">
        <v>26</v>
      </c>
      <c r="C50" s="112">
        <v>0.26</v>
      </c>
      <c r="D50" s="112">
        <f>Results!L15</f>
        <v>0</v>
      </c>
      <c r="F50" s="110"/>
      <c r="G50" s="117">
        <v>0.33</v>
      </c>
      <c r="H50" s="117">
        <v>0.66</v>
      </c>
      <c r="I50" s="117">
        <v>0.83</v>
      </c>
      <c r="J50" s="117">
        <v>1</v>
      </c>
    </row>
    <row r="51" spans="2:10" x14ac:dyDescent="0.25">
      <c r="B51" s="116" t="s">
        <v>22</v>
      </c>
      <c r="C51" s="112">
        <v>0.11</v>
      </c>
      <c r="D51" s="112">
        <f>Results!L20</f>
        <v>0</v>
      </c>
      <c r="F51" s="110"/>
      <c r="G51" s="117">
        <v>0.33</v>
      </c>
      <c r="H51" s="117">
        <v>0.66</v>
      </c>
      <c r="I51" s="117">
        <v>0.83</v>
      </c>
      <c r="J51" s="117">
        <v>1</v>
      </c>
    </row>
    <row r="52" spans="2:10" x14ac:dyDescent="0.25">
      <c r="B52" s="116" t="s">
        <v>27</v>
      </c>
      <c r="C52" s="112">
        <v>0.21</v>
      </c>
      <c r="D52" s="112">
        <f>Results!L22</f>
        <v>0</v>
      </c>
      <c r="F52" s="110"/>
      <c r="G52" s="117">
        <v>0.33</v>
      </c>
      <c r="H52" s="117">
        <v>0.66</v>
      </c>
      <c r="I52" s="117">
        <v>0.83</v>
      </c>
      <c r="J52" s="117">
        <v>1</v>
      </c>
    </row>
    <row r="53" spans="2:10" x14ac:dyDescent="0.25">
      <c r="F53" s="110"/>
    </row>
    <row r="54" spans="2:10" x14ac:dyDescent="0.25">
      <c r="F54" s="110"/>
    </row>
    <row r="55" spans="2:10" x14ac:dyDescent="0.25">
      <c r="C55" s="111" t="s">
        <v>64</v>
      </c>
      <c r="D55" s="117">
        <f>SUMPRODUCT(D48:D52,C48:C52)</f>
        <v>0</v>
      </c>
      <c r="F55" s="110"/>
    </row>
    <row r="58" spans="2:10" x14ac:dyDescent="0.25">
      <c r="B58" s="113" t="s">
        <v>73</v>
      </c>
      <c r="C58" s="111"/>
    </row>
    <row r="59" spans="2:10" x14ac:dyDescent="0.25">
      <c r="B59" s="112">
        <v>0.33</v>
      </c>
      <c r="C59" s="112">
        <f>B59</f>
        <v>0.33</v>
      </c>
    </row>
    <row r="60" spans="2:10" x14ac:dyDescent="0.25">
      <c r="B60" s="112">
        <v>0.33</v>
      </c>
      <c r="C60" s="112">
        <f>SUM(B59:B60)</f>
        <v>0.66</v>
      </c>
    </row>
    <row r="61" spans="2:10" x14ac:dyDescent="0.25">
      <c r="B61" s="112">
        <v>0.17</v>
      </c>
      <c r="C61" s="112">
        <f>SUM(B59:B61)</f>
        <v>0.83000000000000007</v>
      </c>
    </row>
    <row r="62" spans="2:10" x14ac:dyDescent="0.25">
      <c r="B62" s="112">
        <v>0.17</v>
      </c>
      <c r="C62" s="112">
        <f>SUM(B59:B62)</f>
        <v>1</v>
      </c>
    </row>
    <row r="64" spans="2:10" x14ac:dyDescent="0.25">
      <c r="B64" s="118" t="s">
        <v>131</v>
      </c>
    </row>
    <row r="65" spans="2:2" x14ac:dyDescent="0.25">
      <c r="B65" s="119" t="s">
        <v>133</v>
      </c>
    </row>
    <row r="66" spans="2:2" x14ac:dyDescent="0.25">
      <c r="B66" s="119" t="s">
        <v>127</v>
      </c>
    </row>
    <row r="67" spans="2:2" x14ac:dyDescent="0.25">
      <c r="B67" s="119" t="s">
        <v>74</v>
      </c>
    </row>
    <row r="68" spans="2:2" x14ac:dyDescent="0.25">
      <c r="B68" s="119" t="s">
        <v>75</v>
      </c>
    </row>
  </sheetData>
  <mergeCells count="1">
    <mergeCell ref="F2:J6"/>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Intro</vt:lpstr>
      <vt:lpstr>1. Corporate</vt:lpstr>
      <vt:lpstr>2. Operations</vt:lpstr>
      <vt:lpstr>3. Human Resources</vt:lpstr>
      <vt:lpstr>4. Supply Chain</vt:lpstr>
      <vt:lpstr>5. Product and Services</vt:lpstr>
      <vt:lpstr>Results</vt:lpstr>
      <vt:lpstr>Key</vt:lpstr>
      <vt:lpstr>Results!Print_Area</vt:lpstr>
      <vt:lpstr>Results!Print_Titles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Babicky, Tomas</cp:lastModifiedBy>
  <cp:lastPrinted>2020-04-09T07:37:50Z</cp:lastPrinted>
  <dcterms:created xsi:type="dcterms:W3CDTF">2015-06-05T18:17:20Z</dcterms:created>
  <dcterms:modified xsi:type="dcterms:W3CDTF">2020-06-30T13:51:54Z</dcterms:modified>
</cp:coreProperties>
</file>